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70" windowHeight="11310" activeTab="1"/>
  </bookViews>
  <sheets>
    <sheet name="Лист1" sheetId="1" r:id="rId1"/>
    <sheet name="Лист1 (2)" sheetId="4" r:id="rId2"/>
    <sheet name="Лист2" sheetId="2" r:id="rId3"/>
    <sheet name="Лист3" sheetId="3" r:id="rId4"/>
  </sheets>
  <calcPr calcId="152511"/>
</workbook>
</file>

<file path=xl/calcChain.xml><?xml version="1.0" encoding="utf-8"?>
<calcChain xmlns="http://schemas.openxmlformats.org/spreadsheetml/2006/main">
  <c r="C14" i="4" l="1"/>
  <c r="D22" i="4" l="1"/>
  <c r="E21" i="4"/>
  <c r="C21" i="4"/>
  <c r="D20" i="4"/>
  <c r="D18" i="4"/>
  <c r="D16" i="4"/>
  <c r="E14" i="4"/>
  <c r="D13" i="4"/>
  <c r="D12" i="4"/>
  <c r="D21" i="4" l="1"/>
  <c r="D14" i="4"/>
  <c r="E23" i="4"/>
  <c r="D23" i="4" l="1"/>
  <c r="D10" i="1"/>
  <c r="D12" i="1"/>
  <c r="E14" i="1" l="1"/>
  <c r="C14" i="1"/>
  <c r="D15" i="1"/>
  <c r="D11" i="1"/>
  <c r="D13" i="1"/>
  <c r="E8" i="1"/>
  <c r="C8" i="1"/>
  <c r="C16" i="1" s="1"/>
  <c r="C18" i="1" s="1"/>
  <c r="D7" i="1"/>
  <c r="D6" i="1"/>
  <c r="D8" i="1" s="1"/>
  <c r="E19" i="1"/>
  <c r="E16" i="1" l="1"/>
  <c r="E20" i="1" s="1"/>
  <c r="C20" i="1"/>
  <c r="D14" i="1"/>
  <c r="D16" i="1" s="1"/>
  <c r="D20" i="1" l="1"/>
  <c r="D18" i="1"/>
  <c r="E18" i="1" s="1"/>
  <c r="C23" i="4"/>
</calcChain>
</file>

<file path=xl/sharedStrings.xml><?xml version="1.0" encoding="utf-8"?>
<sst xmlns="http://schemas.openxmlformats.org/spreadsheetml/2006/main" count="91" uniqueCount="62">
  <si>
    <t>Мероприятие ФЦП "Развитие физической культры и спорта в Российской Федерации на 2016-2020 годы"</t>
  </si>
  <si>
    <t>Наименование объекта капитального строительства</t>
  </si>
  <si>
    <t>ИТОГО</t>
  </si>
  <si>
    <t xml:space="preserve">Государственная поддержка спортивных организаций, осуществляющих  подготовку спортивного резерва для сборных команд Российской Федерации  </t>
  </si>
  <si>
    <t>ИТОГО:</t>
  </si>
  <si>
    <t>Наименование мероприятия</t>
  </si>
  <si>
    <t>Субсидия  из ФБ</t>
  </si>
  <si>
    <t>Субсидия из РБ</t>
  </si>
  <si>
    <t>Примечание</t>
  </si>
  <si>
    <t>ВСЕГО:</t>
  </si>
  <si>
    <t>Государственное автономное учреждение Республики Хакасия «Спортивная школа олимпийского резерва им. В.И. Чаркова», расположенное по адресу: Республика Хакасия, г.Абакан, ул. Гагарина, 32</t>
  </si>
  <si>
    <t>Государственное бюджетное учреждение Республики Хакасия «Спортивная школа "Ирбис», расположенное по адресу: Республика Хакасия, г.Абакан, ул. Гагарина, 50</t>
  </si>
  <si>
    <t>Государственное бюджетное учреждение Республики Хакасия «Спортивная школа олимпийского резерва по единоборствам», расположенное по адресу: Республика Хакасия, г.Абакан, ул. Карла Маркса, 14        Государственное автономное учреждение Республики Хакасия «Спортивная школа олимпийского резерва им. В.И. Чаркова», расположенное по адресу: Республика Хакасия, г.Абакан, ул. Гагарина, 32</t>
  </si>
  <si>
    <t>Бейский и Усть-Абаканский районы</t>
  </si>
  <si>
    <t>Республика Хакасия, Алтайский район, с. Белый Яр, ул. Ленина, 74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</si>
  <si>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</si>
  <si>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Спортзал по ул. Кедровая 13А, расположенный по адресу: Республика Хакасия, г. Абакан, ул. Кедровая 13А</t>
  </si>
  <si>
    <t>Центр настольного тенниса по ул. Катанова 8, расположенный по адресу: Республика Хакасия, г. Абакан,  ул. Катанова 8</t>
  </si>
  <si>
    <r>
      <rPr>
        <b/>
        <sz val="12"/>
        <color theme="1"/>
        <rFont val="Times New Roman"/>
        <family val="1"/>
        <charset val="204"/>
      </rPr>
      <t>ГП "Доступная среда"</t>
    </r>
    <r>
      <rPr>
        <sz val="12"/>
        <color theme="1"/>
        <rFont val="Times New Roman"/>
        <family val="1"/>
        <charset val="204"/>
      </rPr>
      <t xml:space="preserve">: мероприятия по поддержке учреждений спортивной направленности по адаптивной физической культуре и спорту в субъектах Российской Федерации, включенные в программы (планы) субъектов Российской Федерации </t>
    </r>
  </si>
  <si>
    <t>Информация по региональному проекту "Спорт - норма жизни" на 2020 год</t>
  </si>
  <si>
    <t>руб.</t>
  </si>
  <si>
    <t>Мероприятие регионального проекта "Спорт - норма жизни"</t>
  </si>
  <si>
    <t>Закупка спортивно-технологического оборудования для создания малых спортивных площадок</t>
  </si>
  <si>
    <t xml:space="preserve"> Строительство и реконструкция 
в субъектах Российской Федерации (в том числе в образовательных организациях, реализующих основные общеобразовательные программы) малобюджетных физкультурно-спортивных объектов шаговой доступности</t>
  </si>
  <si>
    <t>Совершенствование спортивной подготовки по хокккею</t>
  </si>
  <si>
    <t>Создание или модернизация футбольных полей с искусственным покрытием и легкоатлетическими беговыми дорожками</t>
  </si>
  <si>
    <t>Проводится подготовка к торгам. Во 2 квартале 2020г. будут проведены торги. Поставка товара начнется во 2 квартале 2020г. и завершится в 3 квартале 2020г. Завершение мероприятия  планируется в 3 квартале 2020г.</t>
  </si>
  <si>
    <t>Проводится подготовка к торгам. Во 2 квартале 2020г. будут проведены торги. Поставка товара и командирование по графику начнется во 2 квартале 2020г. и завершится в 3 квартале 2020г. Завершение мероприятия  планируется в 3 квартале 2020г.</t>
  </si>
  <si>
    <t>Заключено дополнительное соглашение на 2020г. с Администрацией г. Абакана от 22 января 2020г. №95701000-1-2019-009/2.</t>
  </si>
  <si>
    <t>Спортивные объекты будут сданы в эксплуатацию в декабре 2020г. Доля муниципального бюджета на строительство спортивных объектов: Спортзал по ул. Кедровая 13А - 7940930,0руб.; Центр настольного тенниса по ул. Катанова 8 - 22946390,0 руб. Итого муниципальный бюджет: 30887320,0 руб.</t>
  </si>
  <si>
    <t>Автономное учреждение Республики Хакасия "Спортивная школа "Саяны" ; "Крытая хоккейная площадка расположенная по адресу г. Абакан, ул. М. Жукова,46П</t>
  </si>
  <si>
    <t>Заключено  соглашение с Министерством физической культуры и спорта Рязанской области по проведению совмстного электронного аукциона. Торги будут проведены в феврале 2020г. Поставка спортивного оборудования планируется во 2 квартале 2020г. Оплата будет произведена в 3 квартале 2020г.</t>
  </si>
  <si>
    <t>Заключено  соглашение с Министерством  спорта и молодежной политики Мурманской области по проведению совмстного электронного аукциона. Торги будут проведены в феврале 2020г. Поставка спортивного оборудования планируется во 2 квартале 2020г. Оплата будет произведена в 3 квартале 2020г.</t>
  </si>
  <si>
    <t xml:space="preserve">Ведется подготовка технического задания для проведения торгов. Электронный аукцион будет проводиться в феврале - марте 2020г. Поставка спортивного  оборудования начнется во 2 квартале 2020г. </t>
  </si>
  <si>
    <t>Министерство спорта Республики Хакасия планирует участвовать в совместных торгах, организованных Минспортом России. Сроки проведения электрнного аукциона пока неизвестны. Планируется выполнить мероприятие в 3 квартале 2020г.</t>
  </si>
  <si>
    <t>Футбольное поле</t>
  </si>
  <si>
    <t>Спортивные объекты будут сданы в эксплуатацию в декабре 2020г. Доля муниципального бюджета на строительство спортивных объектов: Спортзал по ул. Кедровая 13А - 7940930,0руб.; Центр настольного тенниса по ул. Катанова 8 - 22946390,0 руб. Итого муниципальный бюджет: 30887320,0 руб. Строительные работы на спортивных объектах будут начаты во 2 квартале 2020г.</t>
  </si>
  <si>
    <t>Аукцион не требуется. Денежные средства уже на счете учреждения. Поставка спортивной экипировки будет осуществлена до мая 2020 г. Командирование спортсменов осуществляются по графику в течении 2020 г. Завершение мероприятия  планируется в 3 квартале 2020г.</t>
  </si>
  <si>
    <t>Поставка комплектов спортивного оборудования (малые спортивные формы и футбольные поля) ФОКОТ в г. Черногорске</t>
  </si>
  <si>
    <t>Этапы реализации</t>
  </si>
  <si>
    <t>Объявление тогрово-закупочных поцедур</t>
  </si>
  <si>
    <t>Завершение торгово-закупочных процедур</t>
  </si>
  <si>
    <t>Заключение контракта</t>
  </si>
  <si>
    <t>Оплата контракта полностью</t>
  </si>
  <si>
    <t>-</t>
  </si>
  <si>
    <t>20.04.2020 договор №0859200001120003332</t>
  </si>
  <si>
    <t>До 01.11.2020</t>
  </si>
  <si>
    <t>Заключено  соглашение с Министерством физической культуры и спорта Рязанской области по проведению совмстного электронного аукциона. Контракт подписан и размещен в ЕИС. Номер реестровой записи 2190102189720000005</t>
  </si>
  <si>
    <t>Централизованная закупка по РФ через Мурманскую область. На участие подано две заявки. Проект контракта направлен поставщику на подпись 21.04.2020. Поставка спортивного оборудования планируется во 3 квартале 2020г. Оплата будет произведена в 3 квартале 2020г.</t>
  </si>
  <si>
    <t>Централизованная закупка от Минспорта  РФ . Соглашение с Министерством спорта России подписано 27.03.2020гМинистерство спорта России приняло решение, что организатором совместных торгов является Министерство физической культуры и спорта  Новосибирской области. Ведется подготовка соглашения о проведении совместных торгов между участниками совместного аукциона</t>
  </si>
  <si>
    <t>Республика Хакасия, г. Черногорск, ул. Бограда, д. 53 (стадион «Шахтер»)</t>
  </si>
  <si>
    <t xml:space="preserve">Торги проводит Министерство спорта РХ. Объявление торгово-закупочных процедур вышло  14.04.2020 Заявка с нашей стороны отправлена в ГоскомЗаказ 24.03.2020г. </t>
  </si>
  <si>
    <t>Информация по региональному проекту "Спорт - норма жизни" на 2020 года на 01.05.2020 года</t>
  </si>
  <si>
    <t>Спортзал по ул. Кедровая 13А, расположенный по адресу: Республика Хакасия, г. Абакан, ул. Кедровая 13А. На 01.05.2020г. готовность 56,14%</t>
  </si>
  <si>
    <t xml:space="preserve">Центр настольного тенниса по ул. Катанова 8, расположенный по адресу: Республика Хакасия, г. Абакан,  ул. Катанова 8. На 01.05.2020г. Готовность 28.8% </t>
  </si>
  <si>
    <t>Совершенствование спортивной подготовки по хокккею (приобретение спортивного оборудования и инвентаря)</t>
  </si>
  <si>
    <t xml:space="preserve">Создание или модернизация футбольных полей с искусственным покрытием и легкоатлетическими беговыми дорожками </t>
  </si>
  <si>
    <t>Закупка спортивно-технологического оборудования для создания малых спортивных площадок (площадки ГТО)</t>
  </si>
  <si>
    <t>Аукцион состоялся 13.04.2020г. Подписан протокол 2-х частей заявок. Поступила жалоба. До рассмотрения жалобы подписание контракта невозможно. Рассмотрение жалобы 27.04.2020 в 10.00</t>
  </si>
  <si>
    <r>
      <rPr>
        <sz val="11"/>
        <rFont val="Times New Roman"/>
        <family val="1"/>
        <charset val="204"/>
      </rPr>
      <t xml:space="preserve">27.04.2020 </t>
    </r>
    <r>
      <rPr>
        <sz val="11"/>
        <color theme="1"/>
        <rFont val="Times New Roman"/>
        <family val="1"/>
        <charset val="204"/>
      </rPr>
      <t>договор № 0380200000120000565</t>
    </r>
  </si>
  <si>
    <t>1)Государственное бюджетное учреждение Республики Хакасия «Спортивная школа олимпийского резерва по единоборствам», расположенное по адресу: Республика Хакасия, г.Абакан, ул. Карла Маркса, 14        2)Государственное автономное учреждение Республики Хакасия «Спортивная школа олимпийского резерва им. В.И. Чаркова», расположенное по адресу: Республика Хакасия, г.Абакан, ул. Гагарина, 32</t>
  </si>
  <si>
    <t xml:space="preserve">Государственная поддержка спортивных организаций, осуществляющих  подготовку спортивного резерва для сборных команд Российской Федерации (приобретение спортивного оборудования)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</si>
</sst>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Border="1"/>
    <xf numFmtId="0" fontId="3" fillId="0" borderId="1" xfId="0" applyFont="1" applyBorder="1" applyAlignment="1">
      <alignment horizontal="center" vertical="top" wrapText="1"/>
    </xf>
    <xf numFmtId="0" fontId="2" fillId="0" borderId="0" xfId="0" applyFont="1"/>
    <xf numFmtId="164" fontId="4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0" xfId="0" applyFont="1"/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"/>
  <sheetViews>
    <sheetView workbookViewId="0">
      <selection activeCell="C18" sqref="C18:E18"/>
    </sheetView>
  </sheetViews>
  <sheetFormatPr defaultRowHeight="15" x14ac:dyDescent="0.25"/>
  <cols>
    <col min="1" max="2" width="40.42578125" customWidth="1"/>
    <col min="3" max="3" width="15.42578125" customWidth="1"/>
    <col min="4" max="4" width="17.28515625" customWidth="1"/>
    <col min="5" max="5" width="17.7109375" customWidth="1"/>
    <col min="6" max="6" width="44.42578125" customWidth="1"/>
    <col min="7" max="7" width="13.42578125" customWidth="1"/>
    <col min="8" max="8" width="15.28515625" customWidth="1"/>
  </cols>
  <sheetData>
    <row r="2" spans="1:6" ht="15.75" x14ac:dyDescent="0.25">
      <c r="A2" s="20" t="s">
        <v>19</v>
      </c>
      <c r="B2" s="20"/>
      <c r="C2" s="20"/>
      <c r="D2" s="20"/>
      <c r="E2" s="20"/>
      <c r="F2" s="20"/>
    </row>
    <row r="3" spans="1:6" x14ac:dyDescent="0.25">
      <c r="A3" s="7"/>
      <c r="B3" s="7"/>
      <c r="C3" s="7"/>
      <c r="D3" s="7"/>
      <c r="E3" s="7"/>
      <c r="F3" s="7" t="s">
        <v>20</v>
      </c>
    </row>
    <row r="4" spans="1:6" ht="31.5" x14ac:dyDescent="0.25">
      <c r="A4" s="2" t="s">
        <v>5</v>
      </c>
      <c r="B4" s="3" t="s">
        <v>1</v>
      </c>
      <c r="C4" s="3" t="s">
        <v>6</v>
      </c>
      <c r="D4" s="3" t="s">
        <v>7</v>
      </c>
      <c r="E4" s="3" t="s">
        <v>2</v>
      </c>
      <c r="F4" s="3" t="s">
        <v>8</v>
      </c>
    </row>
    <row r="5" spans="1:6" ht="63" x14ac:dyDescent="0.25">
      <c r="A5" s="4" t="s">
        <v>0</v>
      </c>
      <c r="B5" s="4"/>
      <c r="C5" s="5"/>
      <c r="D5" s="5"/>
      <c r="E5" s="5"/>
      <c r="F5" s="2"/>
    </row>
    <row r="6" spans="1:6" ht="49.15" customHeight="1" x14ac:dyDescent="0.25">
      <c r="A6" s="18" t="s">
        <v>23</v>
      </c>
      <c r="B6" s="6" t="s">
        <v>16</v>
      </c>
      <c r="C6" s="5">
        <v>11829650</v>
      </c>
      <c r="D6" s="5">
        <f>E6-C6</f>
        <v>1169970</v>
      </c>
      <c r="E6" s="5">
        <v>12999620</v>
      </c>
      <c r="F6" s="3" t="s">
        <v>28</v>
      </c>
    </row>
    <row r="7" spans="1:6" ht="129.6" customHeight="1" x14ac:dyDescent="0.25">
      <c r="A7" s="19"/>
      <c r="B7" s="6" t="s">
        <v>17</v>
      </c>
      <c r="C7" s="5">
        <v>35712950</v>
      </c>
      <c r="D7" s="5">
        <f>E7-C7</f>
        <v>3532050</v>
      </c>
      <c r="E7" s="5">
        <v>39245000</v>
      </c>
      <c r="F7" s="3" t="s">
        <v>29</v>
      </c>
    </row>
    <row r="8" spans="1:6" ht="15.75" x14ac:dyDescent="0.25">
      <c r="A8" s="3" t="s">
        <v>4</v>
      </c>
      <c r="B8" s="3"/>
      <c r="C8" s="8">
        <f>SUM(C6:C7)</f>
        <v>47542600</v>
      </c>
      <c r="D8" s="8">
        <f t="shared" ref="D8:E8" si="0">SUM(D6:D7)</f>
        <v>4702020</v>
      </c>
      <c r="E8" s="8">
        <f t="shared" si="0"/>
        <v>52244620</v>
      </c>
      <c r="F8" s="3"/>
    </row>
    <row r="9" spans="1:6" ht="31.5" x14ac:dyDescent="0.25">
      <c r="A9" s="4" t="s">
        <v>21</v>
      </c>
      <c r="B9" s="4"/>
      <c r="C9" s="5"/>
      <c r="D9" s="5"/>
      <c r="E9" s="5"/>
      <c r="F9" s="3"/>
    </row>
    <row r="10" spans="1:6" ht="126" x14ac:dyDescent="0.25">
      <c r="A10" s="3" t="s">
        <v>24</v>
      </c>
      <c r="B10" s="3" t="s">
        <v>30</v>
      </c>
      <c r="C10" s="5">
        <v>25000000</v>
      </c>
      <c r="D10" s="5">
        <f>E10-C10</f>
        <v>253000</v>
      </c>
      <c r="E10" s="5">
        <v>25253000</v>
      </c>
      <c r="F10" s="3" t="s">
        <v>31</v>
      </c>
    </row>
    <row r="11" spans="1:6" ht="124.15" customHeight="1" x14ac:dyDescent="0.25">
      <c r="A11" s="3" t="s">
        <v>25</v>
      </c>
      <c r="B11" s="3" t="s">
        <v>14</v>
      </c>
      <c r="C11" s="5">
        <v>40000000</v>
      </c>
      <c r="D11" s="5">
        <f t="shared" ref="D11:D13" si="1">E11-C11</f>
        <v>404000</v>
      </c>
      <c r="E11" s="5">
        <v>40404000</v>
      </c>
      <c r="F11" s="3" t="s">
        <v>32</v>
      </c>
    </row>
    <row r="12" spans="1:6" ht="83.45" customHeight="1" x14ac:dyDescent="0.25">
      <c r="A12" s="3" t="s">
        <v>22</v>
      </c>
      <c r="B12" s="3" t="s">
        <v>13</v>
      </c>
      <c r="C12" s="5">
        <v>5298000</v>
      </c>
      <c r="D12" s="5">
        <f t="shared" si="1"/>
        <v>54000</v>
      </c>
      <c r="E12" s="5">
        <v>5352000</v>
      </c>
      <c r="F12" s="3" t="s">
        <v>33</v>
      </c>
    </row>
    <row r="13" spans="1:6" ht="189" x14ac:dyDescent="0.25">
      <c r="A13" s="3" t="s">
        <v>15</v>
      </c>
      <c r="B13" s="3" t="s">
        <v>12</v>
      </c>
      <c r="C13" s="5">
        <v>18000000</v>
      </c>
      <c r="D13" s="5">
        <f t="shared" si="1"/>
        <v>182000</v>
      </c>
      <c r="E13" s="5">
        <v>18182000</v>
      </c>
      <c r="F13" s="3" t="s">
        <v>34</v>
      </c>
    </row>
    <row r="14" spans="1:6" ht="15.75" x14ac:dyDescent="0.25">
      <c r="A14" s="3" t="s">
        <v>4</v>
      </c>
      <c r="B14" s="3"/>
      <c r="C14" s="8">
        <f>SUM(C10:C13)</f>
        <v>88298000</v>
      </c>
      <c r="D14" s="8">
        <f t="shared" ref="D14:E14" si="2">SUM(D10:D13)</f>
        <v>893000</v>
      </c>
      <c r="E14" s="8">
        <f t="shared" si="2"/>
        <v>89191000</v>
      </c>
      <c r="F14" s="3"/>
    </row>
    <row r="15" spans="1:6" ht="110.25" x14ac:dyDescent="0.25">
      <c r="A15" s="3" t="s">
        <v>3</v>
      </c>
      <c r="B15" s="3" t="s">
        <v>10</v>
      </c>
      <c r="C15" s="5">
        <v>6718400</v>
      </c>
      <c r="D15" s="5">
        <f>E15-C15</f>
        <v>665600</v>
      </c>
      <c r="E15" s="5">
        <v>7384000</v>
      </c>
      <c r="F15" s="3" t="s">
        <v>27</v>
      </c>
    </row>
    <row r="16" spans="1:6" ht="15.75" x14ac:dyDescent="0.25">
      <c r="A16" s="3" t="s">
        <v>9</v>
      </c>
      <c r="B16" s="3"/>
      <c r="C16" s="8">
        <f>C8+C14+C15</f>
        <v>142559000</v>
      </c>
      <c r="D16" s="8">
        <f t="shared" ref="D16:E16" si="3">D8+D14+D15</f>
        <v>6260620</v>
      </c>
      <c r="E16" s="8">
        <f t="shared" si="3"/>
        <v>148819620</v>
      </c>
      <c r="F16" s="3"/>
    </row>
    <row r="17" spans="1:6" ht="15.75" x14ac:dyDescent="0.25">
      <c r="A17" s="3" t="s">
        <v>35</v>
      </c>
      <c r="B17" s="3"/>
      <c r="C17" s="8"/>
      <c r="D17" s="8">
        <v>9800000</v>
      </c>
      <c r="E17" s="8"/>
      <c r="F17" s="3"/>
    </row>
    <row r="18" spans="1:6" ht="15.75" x14ac:dyDescent="0.25">
      <c r="A18" s="3"/>
      <c r="B18" s="3"/>
      <c r="C18" s="8">
        <f>SUM(C16:C17)</f>
        <v>142559000</v>
      </c>
      <c r="D18" s="8">
        <f>SUM(D16:D17)</f>
        <v>16060620</v>
      </c>
      <c r="E18" s="8">
        <f>SUM(C18:D18)</f>
        <v>158619620</v>
      </c>
      <c r="F18" s="3"/>
    </row>
    <row r="19" spans="1:6" ht="110.25" x14ac:dyDescent="0.25">
      <c r="A19" s="3" t="s">
        <v>18</v>
      </c>
      <c r="B19" s="3" t="s">
        <v>11</v>
      </c>
      <c r="C19" s="5">
        <v>3591400</v>
      </c>
      <c r="D19" s="5">
        <v>2100000</v>
      </c>
      <c r="E19" s="5">
        <f>SUM(C19:D19)</f>
        <v>5691400</v>
      </c>
      <c r="F19" s="3" t="s">
        <v>26</v>
      </c>
    </row>
    <row r="20" spans="1:6" ht="15.75" x14ac:dyDescent="0.25">
      <c r="A20" s="3"/>
      <c r="B20" s="3"/>
      <c r="C20" s="8">
        <f>C16+C19</f>
        <v>146150400</v>
      </c>
      <c r="D20" s="8">
        <f t="shared" ref="D20:E20" si="4">D16+D19</f>
        <v>8360620</v>
      </c>
      <c r="E20" s="8">
        <f t="shared" si="4"/>
        <v>154511020</v>
      </c>
      <c r="F20" s="2"/>
    </row>
    <row r="21" spans="1:6" x14ac:dyDescent="0.25">
      <c r="A21" s="1"/>
      <c r="B21" s="1"/>
    </row>
    <row r="22" spans="1:6" x14ac:dyDescent="0.25">
      <c r="A22" s="1"/>
      <c r="B22" s="1"/>
    </row>
    <row r="23" spans="1:6" x14ac:dyDescent="0.25">
      <c r="A23" s="1"/>
      <c r="B23" s="1"/>
    </row>
    <row r="24" spans="1:6" x14ac:dyDescent="0.25">
      <c r="A24" s="1"/>
      <c r="B24" s="1"/>
    </row>
    <row r="25" spans="1:6" x14ac:dyDescent="0.25">
      <c r="A25" s="1"/>
      <c r="B25" s="1"/>
    </row>
    <row r="26" spans="1:6" x14ac:dyDescent="0.25">
      <c r="A26" s="1"/>
      <c r="B26" s="1"/>
    </row>
    <row r="27" spans="1:6" x14ac:dyDescent="0.25">
      <c r="A27" s="1"/>
      <c r="B27" s="1"/>
    </row>
  </sheetData>
  <mergeCells count="2">
    <mergeCell ref="A6:A7"/>
    <mergeCell ref="A2:F2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2" zoomScale="85" zoomScaleNormal="85" workbookViewId="0">
      <selection activeCell="C22" sqref="C22"/>
    </sheetView>
  </sheetViews>
  <sheetFormatPr defaultRowHeight="15" x14ac:dyDescent="0.25"/>
  <cols>
    <col min="1" max="1" width="37" customWidth="1"/>
    <col min="2" max="2" width="40.42578125" customWidth="1"/>
    <col min="3" max="3" width="14.28515625" customWidth="1"/>
    <col min="4" max="4" width="13" customWidth="1"/>
    <col min="5" max="9" width="14.7109375" customWidth="1"/>
    <col min="10" max="10" width="58.28515625" customWidth="1"/>
    <col min="11" max="11" width="13.42578125" customWidth="1"/>
    <col min="12" max="12" width="15.28515625" customWidth="1"/>
  </cols>
  <sheetData>
    <row r="1" spans="1:10" hidden="1" x14ac:dyDescent="0.25"/>
    <row r="2" spans="1:10" ht="16.5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6.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6.5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6.5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6.5" x14ac:dyDescent="0.25">
      <c r="A6" s="21" t="s">
        <v>52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6.5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0" customHeight="1" x14ac:dyDescent="0.25">
      <c r="A9" s="31" t="s">
        <v>5</v>
      </c>
      <c r="B9" s="33" t="s">
        <v>1</v>
      </c>
      <c r="C9" s="33" t="s">
        <v>6</v>
      </c>
      <c r="D9" s="33" t="s">
        <v>7</v>
      </c>
      <c r="E9" s="33" t="s">
        <v>2</v>
      </c>
      <c r="F9" s="28" t="s">
        <v>39</v>
      </c>
      <c r="G9" s="29"/>
      <c r="H9" s="29"/>
      <c r="I9" s="30"/>
      <c r="J9" s="33" t="s">
        <v>8</v>
      </c>
    </row>
    <row r="10" spans="1:10" ht="60" x14ac:dyDescent="0.25">
      <c r="A10" s="32"/>
      <c r="B10" s="34"/>
      <c r="C10" s="34"/>
      <c r="D10" s="34"/>
      <c r="E10" s="34"/>
      <c r="F10" s="9" t="s">
        <v>40</v>
      </c>
      <c r="G10" s="9" t="s">
        <v>41</v>
      </c>
      <c r="H10" s="9" t="s">
        <v>42</v>
      </c>
      <c r="I10" s="9" t="s">
        <v>43</v>
      </c>
      <c r="J10" s="34"/>
    </row>
    <row r="11" spans="1:10" ht="19.899999999999999" customHeight="1" x14ac:dyDescent="0.25">
      <c r="A11" s="25" t="s">
        <v>0</v>
      </c>
      <c r="B11" s="26"/>
      <c r="C11" s="26"/>
      <c r="D11" s="26"/>
      <c r="E11" s="26"/>
      <c r="F11" s="26"/>
      <c r="G11" s="26"/>
      <c r="H11" s="26"/>
      <c r="I11" s="26"/>
      <c r="J11" s="27"/>
    </row>
    <row r="12" spans="1:10" ht="60.75" customHeight="1" x14ac:dyDescent="0.25">
      <c r="A12" s="23" t="s">
        <v>23</v>
      </c>
      <c r="B12" s="10" t="s">
        <v>53</v>
      </c>
      <c r="C12" s="11">
        <v>11829650</v>
      </c>
      <c r="D12" s="11">
        <f>E12-C12</f>
        <v>1169970</v>
      </c>
      <c r="E12" s="11">
        <v>12999620</v>
      </c>
      <c r="F12" s="11" t="s">
        <v>44</v>
      </c>
      <c r="G12" s="11" t="s">
        <v>44</v>
      </c>
      <c r="H12" s="11" t="s">
        <v>44</v>
      </c>
      <c r="I12" s="11" t="s">
        <v>44</v>
      </c>
      <c r="J12" s="10" t="s">
        <v>28</v>
      </c>
    </row>
    <row r="13" spans="1:10" ht="104.25" customHeight="1" x14ac:dyDescent="0.25">
      <c r="A13" s="24"/>
      <c r="B13" s="10" t="s">
        <v>54</v>
      </c>
      <c r="C13" s="11">
        <v>35712950</v>
      </c>
      <c r="D13" s="11">
        <f>E13-C13</f>
        <v>3532050</v>
      </c>
      <c r="E13" s="11">
        <v>39245000</v>
      </c>
      <c r="F13" s="11" t="s">
        <v>44</v>
      </c>
      <c r="G13" s="11" t="s">
        <v>44</v>
      </c>
      <c r="H13" s="11" t="s">
        <v>44</v>
      </c>
      <c r="I13" s="11" t="s">
        <v>44</v>
      </c>
      <c r="J13" s="10" t="s">
        <v>36</v>
      </c>
    </row>
    <row r="14" spans="1:10" x14ac:dyDescent="0.25">
      <c r="A14" s="10" t="s">
        <v>4</v>
      </c>
      <c r="B14" s="10"/>
      <c r="C14" s="12">
        <f>SUM(C12:C13)</f>
        <v>47542600</v>
      </c>
      <c r="D14" s="12">
        <f t="shared" ref="D14:E14" si="0">SUM(D12:D13)</f>
        <v>4702020</v>
      </c>
      <c r="E14" s="12">
        <f t="shared" si="0"/>
        <v>52244620</v>
      </c>
      <c r="F14" s="12"/>
      <c r="G14" s="12"/>
      <c r="H14" s="12"/>
      <c r="I14" s="12"/>
      <c r="J14" s="10"/>
    </row>
    <row r="15" spans="1:10" ht="15" customHeight="1" x14ac:dyDescent="0.25">
      <c r="A15" s="25" t="s">
        <v>21</v>
      </c>
      <c r="B15" s="26"/>
      <c r="C15" s="26"/>
      <c r="D15" s="26"/>
      <c r="E15" s="26"/>
      <c r="F15" s="26"/>
      <c r="G15" s="26"/>
      <c r="H15" s="26"/>
      <c r="I15" s="26"/>
      <c r="J15" s="27"/>
    </row>
    <row r="16" spans="1:10" ht="89.25" customHeight="1" x14ac:dyDescent="0.25">
      <c r="A16" s="10" t="s">
        <v>55</v>
      </c>
      <c r="B16" s="10" t="s">
        <v>30</v>
      </c>
      <c r="C16" s="11">
        <v>25000000</v>
      </c>
      <c r="D16" s="11">
        <f>E16-C16</f>
        <v>253000</v>
      </c>
      <c r="E16" s="11">
        <v>25253000</v>
      </c>
      <c r="F16" s="14">
        <v>43917</v>
      </c>
      <c r="G16" s="14">
        <v>43938</v>
      </c>
      <c r="H16" s="15" t="s">
        <v>45</v>
      </c>
      <c r="I16" s="13" t="s">
        <v>46</v>
      </c>
      <c r="J16" s="10" t="s">
        <v>47</v>
      </c>
    </row>
    <row r="17" spans="1:10" ht="90" customHeight="1" x14ac:dyDescent="0.25">
      <c r="A17" s="10" t="s">
        <v>56</v>
      </c>
      <c r="B17" s="10" t="s">
        <v>14</v>
      </c>
      <c r="C17" s="11">
        <v>40000000</v>
      </c>
      <c r="D17" s="11">
        <v>10204000</v>
      </c>
      <c r="E17" s="11">
        <v>50204000</v>
      </c>
      <c r="F17" s="14">
        <v>43916</v>
      </c>
      <c r="G17" s="14">
        <v>43937</v>
      </c>
      <c r="H17" s="14">
        <v>43971</v>
      </c>
      <c r="I17" s="14">
        <v>44075</v>
      </c>
      <c r="J17" s="16" t="s">
        <v>48</v>
      </c>
    </row>
    <row r="18" spans="1:10" ht="89.25" customHeight="1" x14ac:dyDescent="0.25">
      <c r="A18" s="10" t="s">
        <v>57</v>
      </c>
      <c r="B18" s="10" t="s">
        <v>13</v>
      </c>
      <c r="C18" s="11">
        <v>5298000</v>
      </c>
      <c r="D18" s="11">
        <f>E18-C18</f>
        <v>54000</v>
      </c>
      <c r="E18" s="11">
        <v>5352000</v>
      </c>
      <c r="F18" s="14">
        <v>43913</v>
      </c>
      <c r="G18" s="14">
        <v>43934</v>
      </c>
      <c r="H18" s="15" t="s">
        <v>59</v>
      </c>
      <c r="I18" s="14">
        <v>44017</v>
      </c>
      <c r="J18" s="10" t="s">
        <v>58</v>
      </c>
    </row>
    <row r="19" spans="1:10" ht="127.5" customHeight="1" x14ac:dyDescent="0.25">
      <c r="A19" s="10" t="s">
        <v>38</v>
      </c>
      <c r="B19" s="10" t="s">
        <v>50</v>
      </c>
      <c r="C19" s="11">
        <v>25000000</v>
      </c>
      <c r="D19" s="11">
        <v>253000</v>
      </c>
      <c r="E19" s="11">
        <v>25253000</v>
      </c>
      <c r="F19" s="14">
        <v>43957</v>
      </c>
      <c r="G19" s="14">
        <v>43977</v>
      </c>
      <c r="H19" s="14">
        <v>43998</v>
      </c>
      <c r="I19" s="14">
        <v>44136</v>
      </c>
      <c r="J19" s="10" t="s">
        <v>49</v>
      </c>
    </row>
    <row r="20" spans="1:10" ht="159" customHeight="1" x14ac:dyDescent="0.25">
      <c r="A20" s="10" t="s">
        <v>15</v>
      </c>
      <c r="B20" s="10" t="s">
        <v>60</v>
      </c>
      <c r="C20" s="11">
        <v>18000000</v>
      </c>
      <c r="D20" s="11">
        <f>E20-C20</f>
        <v>182000</v>
      </c>
      <c r="E20" s="11">
        <v>18182000</v>
      </c>
      <c r="F20" s="14">
        <v>43935</v>
      </c>
      <c r="G20" s="14">
        <v>43957</v>
      </c>
      <c r="H20" s="14">
        <v>43971</v>
      </c>
      <c r="I20" s="14">
        <v>44075</v>
      </c>
      <c r="J20" s="10" t="s">
        <v>51</v>
      </c>
    </row>
    <row r="21" spans="1:10" x14ac:dyDescent="0.25">
      <c r="A21" s="10" t="s">
        <v>4</v>
      </c>
      <c r="B21" s="10"/>
      <c r="C21" s="12">
        <f>SUM(C16:C20)</f>
        <v>113298000</v>
      </c>
      <c r="D21" s="12">
        <f t="shared" ref="D21:E21" si="1">SUM(D16:D20)</f>
        <v>10946000</v>
      </c>
      <c r="E21" s="12">
        <f t="shared" si="1"/>
        <v>124244000</v>
      </c>
      <c r="F21" s="12"/>
      <c r="G21" s="12"/>
      <c r="H21" s="12"/>
      <c r="I21" s="12"/>
      <c r="J21" s="10"/>
    </row>
    <row r="22" spans="1:10" ht="95.45" customHeight="1" x14ac:dyDescent="0.25">
      <c r="A22" s="10" t="s">
        <v>61</v>
      </c>
      <c r="B22" s="10" t="s">
        <v>10</v>
      </c>
      <c r="C22" s="11">
        <v>6718400</v>
      </c>
      <c r="D22" s="11">
        <f>E22-C22</f>
        <v>665600</v>
      </c>
      <c r="E22" s="11">
        <v>7384000</v>
      </c>
      <c r="F22" s="13" t="s">
        <v>44</v>
      </c>
      <c r="G22" s="13" t="s">
        <v>44</v>
      </c>
      <c r="H22" s="13" t="s">
        <v>44</v>
      </c>
      <c r="I22" s="14">
        <v>43901</v>
      </c>
      <c r="J22" s="10" t="s">
        <v>37</v>
      </c>
    </row>
    <row r="23" spans="1:10" x14ac:dyDescent="0.25">
      <c r="A23" s="10" t="s">
        <v>9</v>
      </c>
      <c r="B23" s="10"/>
      <c r="C23" s="12">
        <f>C14+C21+C22</f>
        <v>167559000</v>
      </c>
      <c r="D23" s="12">
        <f t="shared" ref="D23:E23" si="2">D14+D21+D22</f>
        <v>16313620</v>
      </c>
      <c r="E23" s="12">
        <f t="shared" si="2"/>
        <v>183872620</v>
      </c>
      <c r="F23" s="12"/>
      <c r="G23" s="12"/>
      <c r="H23" s="12"/>
      <c r="I23" s="12"/>
      <c r="J23" s="10"/>
    </row>
    <row r="24" spans="1:10" x14ac:dyDescent="0.25">
      <c r="A24" s="1"/>
      <c r="B24" s="1"/>
    </row>
    <row r="25" spans="1:10" x14ac:dyDescent="0.25">
      <c r="A25" s="1"/>
      <c r="B25" s="1"/>
    </row>
    <row r="26" spans="1:10" x14ac:dyDescent="0.25">
      <c r="A26" s="1"/>
      <c r="B26" s="1"/>
    </row>
    <row r="27" spans="1:10" x14ac:dyDescent="0.25">
      <c r="A27" s="1"/>
      <c r="B27" s="1"/>
    </row>
    <row r="28" spans="1:10" x14ac:dyDescent="0.25">
      <c r="A28" s="1"/>
      <c r="B28" s="1"/>
    </row>
    <row r="29" spans="1:10" x14ac:dyDescent="0.25">
      <c r="A29" s="1"/>
      <c r="B29" s="1"/>
    </row>
    <row r="30" spans="1:10" x14ac:dyDescent="0.25">
      <c r="A30" s="1"/>
      <c r="B30" s="1"/>
    </row>
  </sheetData>
  <mergeCells count="12">
    <mergeCell ref="A6:J6"/>
    <mergeCell ref="A7:J7"/>
    <mergeCell ref="A12:A13"/>
    <mergeCell ref="A11:J11"/>
    <mergeCell ref="A15:J15"/>
    <mergeCell ref="F9:I9"/>
    <mergeCell ref="A9:A10"/>
    <mergeCell ref="B9:B10"/>
    <mergeCell ref="C9:C10"/>
    <mergeCell ref="D9:D10"/>
    <mergeCell ref="E9:E10"/>
    <mergeCell ref="J9:J10"/>
  </mergeCells>
  <printOptions horizontalCentered="1" verticalCentered="1"/>
  <pageMargins left="0" right="0" top="0" bottom="0" header="0" footer="0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2020-04-28T02:13:59Z</dcterms:modified>
</cp:coreProperties>
</file>