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25" windowWidth="14805" windowHeight="7590" tabRatio="905" firstSheet="5" activeTab="13"/>
  </bookViews>
  <sheets>
    <sheet name="ман" sheetId="1" r:id="rId1"/>
    <sheet name="наг" sheetId="50" r:id="rId2"/>
    <sheet name="ит" sheetId="2" r:id="rId3"/>
    <sheet name="Легкая атлетика" sheetId="92" r:id="rId4"/>
    <sheet name="Эстафета" sheetId="90" r:id="rId5"/>
    <sheet name="Настольный теннис" sheetId="93" r:id="rId6"/>
    <sheet name="Дартс" sheetId="99" r:id="rId7"/>
    <sheet name="Плавание" sheetId="94" r:id="rId8"/>
    <sheet name="Пулевая стрельба" sheetId="96" r:id="rId9"/>
    <sheet name="Шахматы" sheetId="97" r:id="rId10"/>
    <sheet name="Волейбол" sheetId="98" r:id="rId11"/>
    <sheet name="тит" sheetId="32" r:id="rId12"/>
    <sheet name="ЛА Муж" sheetId="100" r:id="rId13"/>
    <sheet name="ЛА Жен" sheetId="102" r:id="rId14"/>
    <sheet name="Дартс Женщины" sheetId="103" r:id="rId15"/>
    <sheet name="Дартс Мужчины" sheetId="105" r:id="rId16"/>
    <sheet name="Стрельба Мужчины" sheetId="106" r:id="rId17"/>
    <sheet name="Стрельба Женщины" sheetId="107" r:id="rId18"/>
    <sheet name="НТ Мужч" sheetId="109" r:id="rId19"/>
    <sheet name="НТ Женщ " sheetId="111" r:id="rId20"/>
    <sheet name="Шахматы Муж" sheetId="112" r:id="rId21"/>
    <sheet name="Шахматы Женщ" sheetId="114" r:id="rId22"/>
    <sheet name="Лист2" sheetId="113" r:id="rId23"/>
  </sheets>
  <externalReferences>
    <externalReference r:id="rId24"/>
  </externalReferences>
  <calcPr calcId="125725"/>
</workbook>
</file>

<file path=xl/calcChain.xml><?xml version="1.0" encoding="utf-8"?>
<calcChain xmlns="http://schemas.openxmlformats.org/spreadsheetml/2006/main">
  <c r="A1" i="114"/>
  <c r="A1" i="112"/>
  <c r="K11" i="2"/>
  <c r="K12"/>
  <c r="K13"/>
  <c r="K14"/>
  <c r="K15"/>
  <c r="K16"/>
  <c r="K17"/>
  <c r="K18"/>
  <c r="K19"/>
  <c r="K20"/>
  <c r="K21"/>
  <c r="K22"/>
  <c r="K10"/>
  <c r="N21" i="107"/>
  <c r="I21" i="103"/>
  <c r="D21" i="1"/>
  <c r="A1" i="111"/>
  <c r="A1" i="109"/>
  <c r="N21" i="106"/>
  <c r="N20"/>
  <c r="N19"/>
  <c r="N18"/>
  <c r="N17"/>
  <c r="N16"/>
  <c r="N15"/>
  <c r="N14"/>
  <c r="N13"/>
  <c r="N12"/>
  <c r="N11"/>
  <c r="N10"/>
  <c r="N9"/>
  <c r="N20" i="107"/>
  <c r="N19"/>
  <c r="N18"/>
  <c r="N17"/>
  <c r="N16"/>
  <c r="N15"/>
  <c r="N14"/>
  <c r="N13"/>
  <c r="N12"/>
  <c r="N11"/>
  <c r="N10"/>
  <c r="N9"/>
  <c r="A1"/>
  <c r="A1" i="106"/>
  <c r="I21" i="105"/>
  <c r="I20"/>
  <c r="I19"/>
  <c r="I18"/>
  <c r="I17"/>
  <c r="I16"/>
  <c r="I15"/>
  <c r="I14"/>
  <c r="I13"/>
  <c r="I12"/>
  <c r="I11"/>
  <c r="I10"/>
  <c r="I9"/>
  <c r="A1"/>
  <c r="I20" i="103"/>
  <c r="I19"/>
  <c r="I18"/>
  <c r="I17"/>
  <c r="I16"/>
  <c r="I15"/>
  <c r="I14"/>
  <c r="I13"/>
  <c r="I12"/>
  <c r="I11"/>
  <c r="I10"/>
  <c r="I9"/>
  <c r="A1"/>
  <c r="A1" i="102"/>
  <c r="A1" i="100"/>
  <c r="B8" i="92" l="1"/>
  <c r="B27" i="99"/>
  <c r="B25"/>
  <c r="E23"/>
  <c r="B23"/>
  <c r="A23"/>
  <c r="E22"/>
  <c r="B22"/>
  <c r="A22"/>
  <c r="E21"/>
  <c r="B21"/>
  <c r="A21"/>
  <c r="E20"/>
  <c r="B20"/>
  <c r="A20"/>
  <c r="E19"/>
  <c r="B19"/>
  <c r="A19"/>
  <c r="E18"/>
  <c r="B18"/>
  <c r="A18"/>
  <c r="E17"/>
  <c r="B17"/>
  <c r="A17"/>
  <c r="E16"/>
  <c r="B16"/>
  <c r="A16"/>
  <c r="E15"/>
  <c r="B15"/>
  <c r="A15"/>
  <c r="E14"/>
  <c r="B14"/>
  <c r="A14"/>
  <c r="E13"/>
  <c r="B13"/>
  <c r="A13"/>
  <c r="E12"/>
  <c r="B12"/>
  <c r="A12"/>
  <c r="E11"/>
  <c r="B11"/>
  <c r="A11"/>
  <c r="A8"/>
  <c r="A3"/>
  <c r="B26" i="98"/>
  <c r="B24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A8"/>
  <c r="A3"/>
  <c r="B27" i="97"/>
  <c r="B25"/>
  <c r="E23"/>
  <c r="B23"/>
  <c r="A23"/>
  <c r="E22"/>
  <c r="B22"/>
  <c r="A22"/>
  <c r="E21"/>
  <c r="B21"/>
  <c r="A21"/>
  <c r="E20"/>
  <c r="B20"/>
  <c r="A20"/>
  <c r="E19"/>
  <c r="B19"/>
  <c r="A19"/>
  <c r="E18"/>
  <c r="B18"/>
  <c r="A18"/>
  <c r="E17"/>
  <c r="B17"/>
  <c r="A17"/>
  <c r="E16"/>
  <c r="B16"/>
  <c r="A16"/>
  <c r="E15"/>
  <c r="B15"/>
  <c r="A15"/>
  <c r="E14"/>
  <c r="B14"/>
  <c r="A14"/>
  <c r="E13"/>
  <c r="B13"/>
  <c r="A13"/>
  <c r="E12"/>
  <c r="B12"/>
  <c r="A12"/>
  <c r="E11"/>
  <c r="B11"/>
  <c r="A11"/>
  <c r="A8"/>
  <c r="A3"/>
  <c r="C27" i="96"/>
  <c r="C25"/>
  <c r="F23"/>
  <c r="C23"/>
  <c r="B23"/>
  <c r="F22"/>
  <c r="C22"/>
  <c r="B22"/>
  <c r="F21"/>
  <c r="C21"/>
  <c r="B21"/>
  <c r="F20"/>
  <c r="C20"/>
  <c r="B20"/>
  <c r="F19"/>
  <c r="C19"/>
  <c r="B19"/>
  <c r="F18"/>
  <c r="C18"/>
  <c r="B18"/>
  <c r="F17"/>
  <c r="C17"/>
  <c r="B17"/>
  <c r="F16"/>
  <c r="C16"/>
  <c r="B16"/>
  <c r="F15"/>
  <c r="C15"/>
  <c r="B15"/>
  <c r="F14"/>
  <c r="C14"/>
  <c r="B14"/>
  <c r="F13"/>
  <c r="C13"/>
  <c r="B13"/>
  <c r="F12"/>
  <c r="C12"/>
  <c r="B12"/>
  <c r="F11"/>
  <c r="C11"/>
  <c r="B11"/>
  <c r="B8"/>
  <c r="B3"/>
  <c r="C27" i="94"/>
  <c r="C25"/>
  <c r="F23"/>
  <c r="C23"/>
  <c r="B23"/>
  <c r="F22"/>
  <c r="C22"/>
  <c r="B22"/>
  <c r="F21"/>
  <c r="C21"/>
  <c r="B21"/>
  <c r="F20"/>
  <c r="C20"/>
  <c r="B20"/>
  <c r="F19"/>
  <c r="C19"/>
  <c r="B19"/>
  <c r="F18"/>
  <c r="C18"/>
  <c r="B18"/>
  <c r="F17"/>
  <c r="C17"/>
  <c r="B17"/>
  <c r="F16"/>
  <c r="C16"/>
  <c r="B16"/>
  <c r="F15"/>
  <c r="C15"/>
  <c r="B15"/>
  <c r="F14"/>
  <c r="C14"/>
  <c r="B14"/>
  <c r="F13"/>
  <c r="C13"/>
  <c r="B13"/>
  <c r="F12"/>
  <c r="C12"/>
  <c r="B12"/>
  <c r="F11"/>
  <c r="C11"/>
  <c r="B11"/>
  <c r="B8"/>
  <c r="B3"/>
  <c r="C27" i="93"/>
  <c r="C25"/>
  <c r="F23"/>
  <c r="C23"/>
  <c r="B23"/>
  <c r="F22"/>
  <c r="C22"/>
  <c r="B22"/>
  <c r="F21"/>
  <c r="C21"/>
  <c r="B21"/>
  <c r="F20"/>
  <c r="C20"/>
  <c r="B20"/>
  <c r="F19"/>
  <c r="C19"/>
  <c r="B19"/>
  <c r="F18"/>
  <c r="C18"/>
  <c r="B18"/>
  <c r="F17"/>
  <c r="C17"/>
  <c r="B17"/>
  <c r="F16"/>
  <c r="C16"/>
  <c r="B16"/>
  <c r="F15"/>
  <c r="C15"/>
  <c r="B15"/>
  <c r="F14"/>
  <c r="C14"/>
  <c r="B14"/>
  <c r="F13"/>
  <c r="C13"/>
  <c r="B13"/>
  <c r="F12"/>
  <c r="C12"/>
  <c r="B12"/>
  <c r="F11"/>
  <c r="C11"/>
  <c r="B11"/>
  <c r="B8"/>
  <c r="B3"/>
  <c r="F23" i="92"/>
  <c r="F22"/>
  <c r="F21"/>
  <c r="F20"/>
  <c r="F19"/>
  <c r="F18"/>
  <c r="F17"/>
  <c r="F16"/>
  <c r="F15"/>
  <c r="F14"/>
  <c r="F13"/>
  <c r="F12"/>
  <c r="F11"/>
  <c r="H21" i="1"/>
  <c r="H20"/>
  <c r="H19"/>
  <c r="H18"/>
  <c r="H17"/>
  <c r="H16"/>
  <c r="H15"/>
  <c r="H14"/>
  <c r="H13"/>
  <c r="H12"/>
  <c r="H11"/>
  <c r="H10"/>
  <c r="H9"/>
  <c r="C27" i="92"/>
  <c r="C25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B3"/>
  <c r="B11" i="90"/>
  <c r="B12"/>
  <c r="B13"/>
  <c r="B14"/>
  <c r="B15"/>
  <c r="B16"/>
  <c r="B17"/>
  <c r="B18"/>
  <c r="B19"/>
  <c r="B20"/>
  <c r="B21"/>
  <c r="B22"/>
  <c r="H22" i="1" l="1"/>
  <c r="C26" i="90"/>
  <c r="C24"/>
  <c r="C22"/>
  <c r="C21"/>
  <c r="C20"/>
  <c r="C19"/>
  <c r="C18"/>
  <c r="C17"/>
  <c r="C16"/>
  <c r="C15"/>
  <c r="C14"/>
  <c r="C13"/>
  <c r="C12"/>
  <c r="C11"/>
  <c r="C10"/>
  <c r="B10"/>
  <c r="B8"/>
  <c r="B3"/>
  <c r="C11" i="2" l="1"/>
  <c r="C12"/>
  <c r="C13"/>
  <c r="C14"/>
  <c r="C15"/>
  <c r="C16"/>
  <c r="C17"/>
  <c r="C18"/>
  <c r="C19"/>
  <c r="C20"/>
  <c r="C21"/>
  <c r="C22"/>
  <c r="C10"/>
  <c r="A1" l="1"/>
  <c r="B3"/>
  <c r="B5"/>
  <c r="A5" i="50" l="1"/>
  <c r="A3"/>
  <c r="A1"/>
  <c r="A3" i="32" l="1"/>
  <c r="D20" i="1" l="1"/>
  <c r="D19"/>
  <c r="D18"/>
  <c r="D17"/>
  <c r="D16"/>
  <c r="D15"/>
  <c r="D14"/>
  <c r="D13"/>
  <c r="D12"/>
  <c r="D11"/>
  <c r="D10"/>
  <c r="G22"/>
  <c r="F22"/>
  <c r="E22"/>
  <c r="D9"/>
  <c r="D22" l="1"/>
</calcChain>
</file>

<file path=xl/sharedStrings.xml><?xml version="1.0" encoding="utf-8"?>
<sst xmlns="http://schemas.openxmlformats.org/spreadsheetml/2006/main" count="973" uniqueCount="385">
  <si>
    <t>№ п/п</t>
  </si>
  <si>
    <t>Кол-во участников</t>
  </si>
  <si>
    <t>Участники</t>
  </si>
  <si>
    <t>Руководитель</t>
  </si>
  <si>
    <t>Общее количество</t>
  </si>
  <si>
    <t>Ф.И.О. Руководителя (тел.)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</si>
  <si>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</si>
  <si>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</si>
  <si>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</si>
  <si>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</si>
  <si>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</si>
  <si>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</si>
  <si>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</si>
  <si>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</si>
  <si>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</si>
  <si>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</si>
  <si>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</si>
  <si>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</si>
  <si>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</si>
  <si>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ИТОГОВЫЙ ПРОТОКОЛ </t>
  </si>
  <si>
    <t>Место</t>
  </si>
  <si>
    <t>Главный судья</t>
  </si>
  <si>
    <t xml:space="preserve">Главный секретарь </t>
  </si>
  <si>
    <t>Главный секретарь</t>
  </si>
  <si>
    <t>Министерство спорта Республики Хакасия</t>
  </si>
  <si>
    <t>город Абакан</t>
  </si>
  <si>
    <t>Н.А. Свириденко</t>
  </si>
  <si>
    <t>I</t>
  </si>
  <si>
    <t>II</t>
  </si>
  <si>
    <t>III</t>
  </si>
  <si>
    <t>Результат</t>
  </si>
  <si>
    <t>Алтайский район</t>
  </si>
  <si>
    <t>Аскизский район</t>
  </si>
  <si>
    <t>Бейский район</t>
  </si>
  <si>
    <t>Боградский район</t>
  </si>
  <si>
    <t>Орджоникидзевский район</t>
  </si>
  <si>
    <t>Таштыпский район</t>
  </si>
  <si>
    <t>Усть-Абаканский район</t>
  </si>
  <si>
    <t>Ширинский район</t>
  </si>
  <si>
    <t>город Абаза</t>
  </si>
  <si>
    <t>город Саяногорск</t>
  </si>
  <si>
    <t>город Сорск</t>
  </si>
  <si>
    <t>город Черногорск</t>
  </si>
  <si>
    <t xml:space="preserve">Протокол награждения </t>
  </si>
  <si>
    <t>ПРОТОКОЛ ДОПУСКА УЧАСТНИКОВ</t>
  </si>
  <si>
    <t>Республика Хакасия</t>
  </si>
  <si>
    <t>Сводный протокол</t>
  </si>
  <si>
    <t>Муниципальное образование</t>
  </si>
  <si>
    <t xml:space="preserve">Место </t>
  </si>
  <si>
    <t>Сумма</t>
  </si>
  <si>
    <t>И.А. Карамчакова</t>
  </si>
  <si>
    <t>18-19 июля 2018 года</t>
  </si>
  <si>
    <t>Спартакиада пенсионеров Республики Хакасия</t>
  </si>
  <si>
    <t>РО ООО "Союз пенсионеров России" по Республике Хакасия</t>
  </si>
  <si>
    <t>Комбинированная эстафета</t>
  </si>
  <si>
    <t xml:space="preserve"> Виды программы</t>
  </si>
  <si>
    <t>Легкая атлетика (кросс)</t>
  </si>
  <si>
    <t>Плавание</t>
  </si>
  <si>
    <t>Настольный теннис</t>
  </si>
  <si>
    <t>Пулевая стрельба</t>
  </si>
  <si>
    <t>Шахматы</t>
  </si>
  <si>
    <t>Волейбол</t>
  </si>
  <si>
    <t>мужчины</t>
  </si>
  <si>
    <t>женщины</t>
  </si>
  <si>
    <t>Н. А. Свириденко</t>
  </si>
  <si>
    <t>Легкая атлетика Мужчины 1500 м</t>
  </si>
  <si>
    <t>Легкая атлетика Женщины 1000 м</t>
  </si>
  <si>
    <t>Легкая атлетика (командное)</t>
  </si>
  <si>
    <t>Настольный теннис Мужчины</t>
  </si>
  <si>
    <t>Настольный теннис Женщины</t>
  </si>
  <si>
    <t>Настольный теннис (командное)</t>
  </si>
  <si>
    <t>Пулевая стрельба Мужчины</t>
  </si>
  <si>
    <t>Пулевая стрельба Женщины</t>
  </si>
  <si>
    <t>Пулевая стрельба (командное)</t>
  </si>
  <si>
    <t>Шахматы Мужчины</t>
  </si>
  <si>
    <t>Шахматы Женщины</t>
  </si>
  <si>
    <t>Шахматы (командное)</t>
  </si>
  <si>
    <t>Волейбол (командное)</t>
  </si>
  <si>
    <t xml:space="preserve">ОБЩИЙ КОМАНДНЫЙ ЗАЧЕТ </t>
  </si>
  <si>
    <t xml:space="preserve">Главный судья </t>
  </si>
  <si>
    <t>Дартс Мужчины</t>
  </si>
  <si>
    <t>Дартс Женщины</t>
  </si>
  <si>
    <t>Дартс</t>
  </si>
  <si>
    <t>Дартс (командное)</t>
  </si>
  <si>
    <t>Результаты</t>
  </si>
  <si>
    <t>СВОДНЫЙ ПРОТОКОЛ</t>
  </si>
  <si>
    <t>№ п-п</t>
  </si>
  <si>
    <t>ФИО</t>
  </si>
  <si>
    <t>Бег 1000 м</t>
  </si>
  <si>
    <t xml:space="preserve">результат </t>
  </si>
  <si>
    <t>РО ООО "Союз пенсионеров России" по Республики Хакасия</t>
  </si>
  <si>
    <t>муниц. обр.</t>
  </si>
  <si>
    <t>место</t>
  </si>
  <si>
    <t>Бег 1500 м</t>
  </si>
  <si>
    <t>№</t>
  </si>
  <si>
    <t>мун.обр.</t>
  </si>
  <si>
    <t>сумма</t>
  </si>
  <si>
    <t>Минеева Любовь Ивановна</t>
  </si>
  <si>
    <t>г. Абакан</t>
  </si>
  <si>
    <t>Кунучаков Михаил Сергеевич</t>
  </si>
  <si>
    <t>мужч.</t>
  </si>
  <si>
    <t>женщ.</t>
  </si>
  <si>
    <t>Швецов Григорий Георгиевич</t>
  </si>
  <si>
    <t>Грачев Геннадий Филлипович</t>
  </si>
  <si>
    <t>Логачев Виктор Николавеич</t>
  </si>
  <si>
    <t>Чернухина Галина Викторвна</t>
  </si>
  <si>
    <t>Азракова Наталья Борисовна</t>
  </si>
  <si>
    <t>Марьясова Лариса Алексеевна</t>
  </si>
  <si>
    <t xml:space="preserve">Настольный теннис Мужчины </t>
  </si>
  <si>
    <t>мун.обр</t>
  </si>
  <si>
    <t>Смирнов Владимир Александрович</t>
  </si>
  <si>
    <t>Чернухина Галина Викторовна</t>
  </si>
  <si>
    <t>Никитина Тамара Михайловна 89135477862</t>
  </si>
  <si>
    <t>Костылев Сергей Дмитриевич</t>
  </si>
  <si>
    <t>Янгулов Владимир Алексеевич</t>
  </si>
  <si>
    <t>Игнатьев Александр Владимирович</t>
  </si>
  <si>
    <t>Шифман Ольга Андреевна</t>
  </si>
  <si>
    <t>Капитонова Надежда Степановна</t>
  </si>
  <si>
    <t>Махраков Яков Мелентиевич</t>
  </si>
  <si>
    <t>Михалев Сергей Петрович</t>
  </si>
  <si>
    <t>Спирина Наталья Евгеньевна</t>
  </si>
  <si>
    <t>Сороквашина Анна Петровна 89527490036</t>
  </si>
  <si>
    <t>Чезыбаева Елена Николаевна</t>
  </si>
  <si>
    <t>Орджоникидзевский</t>
  </si>
  <si>
    <t>Орджоникдзевский</t>
  </si>
  <si>
    <t>Горинов Виктор Иванович</t>
  </si>
  <si>
    <t>Бабенко Сергей Алексеевич</t>
  </si>
  <si>
    <t>Кокова Антонида Васильевна</t>
  </si>
  <si>
    <t>Ербягин  Сергей Викторович</t>
  </si>
  <si>
    <t>Орджониидзевский</t>
  </si>
  <si>
    <t>Борзенко Надежда Николаевна</t>
  </si>
  <si>
    <t>Хрищенкова Ирина Дмитриевна</t>
  </si>
  <si>
    <t>г. Черногорск</t>
  </si>
  <si>
    <t>Маганаков Сергей Трофимович</t>
  </si>
  <si>
    <t>Труш Ирина Геннадьевна</t>
  </si>
  <si>
    <t>Войткина Галина Васильевна</t>
  </si>
  <si>
    <t>Коряков Борис Леонидович</t>
  </si>
  <si>
    <t>Зевахова Юлия Юрьевна 89135409322</t>
  </si>
  <si>
    <t>Мухамедьяров Анир Анварович</t>
  </si>
  <si>
    <t>г. Сорск</t>
  </si>
  <si>
    <t>Ваньков Александр Сергеевич</t>
  </si>
  <si>
    <t>Епишина Валентина Васильевна</t>
  </si>
  <si>
    <t>Кожевников Валерий Иванович</t>
  </si>
  <si>
    <t>Махамедьяров Анир Анварович</t>
  </si>
  <si>
    <t>Поротова Татьяна Константиновна</t>
  </si>
  <si>
    <t>Шалдов Александр Семенович</t>
  </si>
  <si>
    <t>Новикова Вера Александровна</t>
  </si>
  <si>
    <t>Светлана Григорьевна 89232159588</t>
  </si>
  <si>
    <t>Кольчиков Кирилл Константинович</t>
  </si>
  <si>
    <t>Чильчигешев Петр Васильевич</t>
  </si>
  <si>
    <t>Кольчикова Валентина Александровна</t>
  </si>
  <si>
    <t>Панькина Татьяна Анатольевна</t>
  </si>
  <si>
    <t>Ахпашева Людмила Федоровна</t>
  </si>
  <si>
    <t>Потнин Юрий Николаевич</t>
  </si>
  <si>
    <t>Кыстояков Григорий Федорович</t>
  </si>
  <si>
    <t>Горенская Ольга Константиновна</t>
  </si>
  <si>
    <t>Усть-Абаканский</t>
  </si>
  <si>
    <t>Кобыжаков Николай Александрович</t>
  </si>
  <si>
    <t>Кыштымов Михаил Николаевич</t>
  </si>
  <si>
    <t>Песегова Вера Викторовна</t>
  </si>
  <si>
    <t xml:space="preserve">Усть-Абаканский </t>
  </si>
  <si>
    <t>Рузакова Любовь Петровна</t>
  </si>
  <si>
    <t>Матвиенко Владимир Никитич</t>
  </si>
  <si>
    <t>Семенихин Иван Федорович</t>
  </si>
  <si>
    <t>Усть Абаканский</t>
  </si>
  <si>
    <t>Киштеева Галина Федоровна</t>
  </si>
  <si>
    <t>Усть- Абаканский</t>
  </si>
  <si>
    <t>Дмитриев Виталий Петрович 89232170321</t>
  </si>
  <si>
    <t>Леонов Валерий Николаевич</t>
  </si>
  <si>
    <t>г. Саяногорск</t>
  </si>
  <si>
    <t>Коростелев Сергей Викторович</t>
  </si>
  <si>
    <t>Гурьев Александр Яковлевич</t>
  </si>
  <si>
    <t>Витязева Ольга Валентиновна</t>
  </si>
  <si>
    <t>Полежаева Валентина Дмитриевна</t>
  </si>
  <si>
    <t>Маркелов Виктор Евгеньевич</t>
  </si>
  <si>
    <t>Рубцова Татьяна Викторовна</t>
  </si>
  <si>
    <t>Марков Андрей Андреевич</t>
  </si>
  <si>
    <t xml:space="preserve">Карамашев Сергей Васильевич </t>
  </si>
  <si>
    <t>Артонов Семен Иванович</t>
  </si>
  <si>
    <t>Сагалаков Елизар Николаевич</t>
  </si>
  <si>
    <t>Таштыпкий район</t>
  </si>
  <si>
    <t>Сазанакова Вера Дмитриевна</t>
  </si>
  <si>
    <t>Карамашев Сергей Васильевич</t>
  </si>
  <si>
    <t>Топоев Дементий Ананьевич</t>
  </si>
  <si>
    <t>Карамашева Татьяна Ивановна</t>
  </si>
  <si>
    <t>Тохтобина Нина Степановна</t>
  </si>
  <si>
    <t>Таштыский район</t>
  </si>
  <si>
    <t>Тихонович Дмитрий Леонидович 89135498911</t>
  </si>
  <si>
    <t>Шулбаев Николай Иванович</t>
  </si>
  <si>
    <t>Франц Александр Александрович</t>
  </si>
  <si>
    <t>Беляк Станислав Войцеховович</t>
  </si>
  <si>
    <t>Кирдяшкина Надежда Анатольевна</t>
  </si>
  <si>
    <t>Потылицын Сергей Николавеич</t>
  </si>
  <si>
    <t>Князев Виктор Петрович</t>
  </si>
  <si>
    <t>Кириллов Владимир Викторович</t>
  </si>
  <si>
    <t>Никулина Людмила Николаевна</t>
  </si>
  <si>
    <t>Макарова Галина Георгиевна</t>
  </si>
  <si>
    <t>Колещук Александр Андреевич</t>
  </si>
  <si>
    <t>Кустинский Александр Владимирович</t>
  </si>
  <si>
    <t>Курушина Марина Сергеевна</t>
  </si>
  <si>
    <t>Разгоняева Лилия Филипповна</t>
  </si>
  <si>
    <t>Плотников Валерий Александрович</t>
  </si>
  <si>
    <t>Худяков Петр Константинович</t>
  </si>
  <si>
    <t>Комиссарова Светлана Николаевна</t>
  </si>
  <si>
    <t>Ерахтин Евгений Юрьевич 89832634196</t>
  </si>
  <si>
    <t>Дубровский Владимир Владимирович</t>
  </si>
  <si>
    <t>Индыгашев Борис Яковлевич</t>
  </si>
  <si>
    <t>Шекера Николай Леонтьевич</t>
  </si>
  <si>
    <t>Бочегурова Валентина Ивановна</t>
  </si>
  <si>
    <t>Дубровская Наталья Дмитриевна</t>
  </si>
  <si>
    <t>Гончарова Ирина Кузьминична</t>
  </si>
  <si>
    <t>Веселков Роман Николаевич</t>
  </si>
  <si>
    <t>Ерохина Галина Матвеевна</t>
  </si>
  <si>
    <t>г. Абаза</t>
  </si>
  <si>
    <t>Шамов Александр Сергеевич</t>
  </si>
  <si>
    <t>Минина Галина Александровна</t>
  </si>
  <si>
    <t>Варыгин Александр Викторович</t>
  </si>
  <si>
    <t>Дорофеева Светлана Леонидовна</t>
  </si>
  <si>
    <t>Суркаев Сергей Леонидович</t>
  </si>
  <si>
    <t>Байшев Александр Фомич</t>
  </si>
  <si>
    <t>Лебедев Николай Павлович</t>
  </si>
  <si>
    <t>Самохвалова Ирина Анатольевна</t>
  </si>
  <si>
    <t>Пискунова Светлана Анатольевна 89134410174</t>
  </si>
  <si>
    <t>Филимонова Тамара Алексеевна</t>
  </si>
  <si>
    <t>Никулина Людмила Николавена</t>
  </si>
  <si>
    <t>6,11.1</t>
  </si>
  <si>
    <t>5,56.0</t>
  </si>
  <si>
    <t>5,52.9</t>
  </si>
  <si>
    <t>6,22.6</t>
  </si>
  <si>
    <t>5,17.6</t>
  </si>
  <si>
    <t>6,22.4</t>
  </si>
  <si>
    <t>4,52.9</t>
  </si>
  <si>
    <t>4,57.1</t>
  </si>
  <si>
    <t>5,59.3</t>
  </si>
  <si>
    <t>5,35.4</t>
  </si>
  <si>
    <t>5,26.4</t>
  </si>
  <si>
    <t>5,19.4</t>
  </si>
  <si>
    <t>5,29.2</t>
  </si>
  <si>
    <t>9,35.9</t>
  </si>
  <si>
    <t>6,53.6</t>
  </si>
  <si>
    <t>4,49.2</t>
  </si>
  <si>
    <t>5,30.8</t>
  </si>
  <si>
    <t>7,27.9</t>
  </si>
  <si>
    <t>7,49.2</t>
  </si>
  <si>
    <t>6,36.2</t>
  </si>
  <si>
    <t>7,58.3</t>
  </si>
  <si>
    <t>Аёшина Галина Николаевна</t>
  </si>
  <si>
    <t>6,28.4</t>
  </si>
  <si>
    <t>Аскизский</t>
  </si>
  <si>
    <t>Алтайский</t>
  </si>
  <si>
    <t>1+2</t>
  </si>
  <si>
    <t>3+8</t>
  </si>
  <si>
    <t>Черногорск</t>
  </si>
  <si>
    <t>4+15</t>
  </si>
  <si>
    <t>Таштыпский</t>
  </si>
  <si>
    <t>5+7</t>
  </si>
  <si>
    <t>Саяногорск</t>
  </si>
  <si>
    <t>6+9</t>
  </si>
  <si>
    <t>10+11</t>
  </si>
  <si>
    <t>Усть-Абакан</t>
  </si>
  <si>
    <t>11+16</t>
  </si>
  <si>
    <t>Ширинский</t>
  </si>
  <si>
    <t>Абакан</t>
  </si>
  <si>
    <t>13+14</t>
  </si>
  <si>
    <t>Бейский</t>
  </si>
  <si>
    <t>17+24</t>
  </si>
  <si>
    <t>Боградский</t>
  </si>
  <si>
    <t>18+20</t>
  </si>
  <si>
    <t>21+22</t>
  </si>
  <si>
    <t>Сорск</t>
  </si>
  <si>
    <t>Абаза</t>
  </si>
  <si>
    <t>19+23</t>
  </si>
  <si>
    <t>24+24</t>
  </si>
  <si>
    <t>9,26.0</t>
  </si>
  <si>
    <t>9,51.3</t>
  </si>
  <si>
    <t>8,01.2</t>
  </si>
  <si>
    <t>8,48.9</t>
  </si>
  <si>
    <t>10,03.5</t>
  </si>
  <si>
    <t>6,12.9</t>
  </si>
  <si>
    <t>7,27.7</t>
  </si>
  <si>
    <t>6,39.0</t>
  </si>
  <si>
    <t>6,44.8</t>
  </si>
  <si>
    <t>6,40.7</t>
  </si>
  <si>
    <t>7,03.1</t>
  </si>
  <si>
    <t>10,03.2</t>
  </si>
  <si>
    <t>13,50.6</t>
  </si>
  <si>
    <t>9,22.0</t>
  </si>
  <si>
    <t>10,17.7</t>
  </si>
  <si>
    <t>6,55.1</t>
  </si>
  <si>
    <t>6,07.8</t>
  </si>
  <si>
    <t>7,37.3</t>
  </si>
  <si>
    <t>7,11.1</t>
  </si>
  <si>
    <t>7,17.5</t>
  </si>
  <si>
    <t>6,29.9</t>
  </si>
  <si>
    <t>6,32.6</t>
  </si>
  <si>
    <t>6,56.9</t>
  </si>
  <si>
    <t>7,01.6</t>
  </si>
  <si>
    <t>10,12.9</t>
  </si>
  <si>
    <t>7,13.6</t>
  </si>
  <si>
    <t>7,19.2</t>
  </si>
  <si>
    <t>7,30.2</t>
  </si>
  <si>
    <t>9,05.7</t>
  </si>
  <si>
    <t>10,24.8</t>
  </si>
  <si>
    <t>8,01.6</t>
  </si>
  <si>
    <t>Кравченко Константин Федорович</t>
  </si>
  <si>
    <t>г.Черногорск</t>
  </si>
  <si>
    <t>Прибылев Виктор Иванович</t>
  </si>
  <si>
    <t>в/к</t>
  </si>
  <si>
    <t>г.Абакан</t>
  </si>
  <si>
    <t>9,24.3</t>
  </si>
  <si>
    <t>9,43.6</t>
  </si>
  <si>
    <t>6,24.4</t>
  </si>
  <si>
    <t>34+34+34</t>
  </si>
  <si>
    <t>34+34+4</t>
  </si>
  <si>
    <t>1+8+18</t>
  </si>
  <si>
    <t>2+21+28</t>
  </si>
  <si>
    <t>3+12+14</t>
  </si>
  <si>
    <t>5+7+34</t>
  </si>
  <si>
    <t>6+11+29</t>
  </si>
  <si>
    <t>9+10+30</t>
  </si>
  <si>
    <t>13+15+17</t>
  </si>
  <si>
    <t>16+24+26</t>
  </si>
  <si>
    <t>23+31+33</t>
  </si>
  <si>
    <t>19+25+27</t>
  </si>
  <si>
    <t>20+22+32</t>
  </si>
  <si>
    <t>Мужчины</t>
  </si>
  <si>
    <t>Женщины</t>
  </si>
  <si>
    <t>Тодозакова Лидия Николаевна</t>
  </si>
  <si>
    <t>Кирдяшкина Надежда  Анатольевна</t>
  </si>
  <si>
    <t>Андреев Виктор Васильевич</t>
  </si>
  <si>
    <t>Аешина Галина Николаевна</t>
  </si>
  <si>
    <t>Швецов Григорий г. Абакан</t>
  </si>
  <si>
    <t>Марков Андрей г. Саяногорск</t>
  </si>
  <si>
    <t>Князев Виктор Боградский район</t>
  </si>
  <si>
    <t>Чернухина Галина г. Абакан</t>
  </si>
  <si>
    <t>Самохвалова Ирина г. Абаза</t>
  </si>
  <si>
    <t>Спирина Наталья Ширинский район</t>
  </si>
  <si>
    <t>Кирдяшкина Надежда Бейский район</t>
  </si>
  <si>
    <t>Рузакова Любовь Усть-Абаканский район</t>
  </si>
  <si>
    <t>Дорофеева Светлана г. Абаза</t>
  </si>
  <si>
    <t>Поротова Татьяна г. Сорск</t>
  </si>
  <si>
    <t>Ахпашева Людмила  Аскизский район</t>
  </si>
  <si>
    <t>Шекера Николай Алтайский район</t>
  </si>
  <si>
    <t>Бабенко Сергей Орджоникидзевский район</t>
  </si>
  <si>
    <t>Топоев Дементий Таштыпский район</t>
  </si>
  <si>
    <t>Потнин Юрий Аскизский район</t>
  </si>
  <si>
    <t>Колещук Александр Боградский район</t>
  </si>
  <si>
    <t>Коростелев Сергей г. Саяногорск</t>
  </si>
  <si>
    <t>Карамашев Сергей Таштыпский район</t>
  </si>
  <si>
    <t>Игнатьев Александр Ширинский район</t>
  </si>
  <si>
    <t>Панькина Татьяна Аскизский район</t>
  </si>
  <si>
    <t>Кольчикова Валентина Аскизский район</t>
  </si>
  <si>
    <t>Бочегурова Валентина Алтайский район</t>
  </si>
  <si>
    <t>Кравченко Константин г. Черногорск</t>
  </si>
  <si>
    <t>Потылицин Сергей Боградский район</t>
  </si>
  <si>
    <t>Махраков Яков Ширинский район</t>
  </si>
  <si>
    <t>Тесля Светлана Ширинский район</t>
  </si>
  <si>
    <t>Хрищенкова Ирина г. Черногорск</t>
  </si>
  <si>
    <t xml:space="preserve">Шахматы Мужчины </t>
  </si>
  <si>
    <t>г Саяногорск</t>
  </si>
  <si>
    <t xml:space="preserve">Шахматы Женщины </t>
  </si>
  <si>
    <t>Макарченко</t>
  </si>
  <si>
    <t>Тесля Светлана Сергеевна</t>
  </si>
  <si>
    <t>Потылицин Сергей Николаевич</t>
  </si>
  <si>
    <t>Маркелов Виктор г. Саяногорск</t>
  </si>
  <si>
    <t>Хлюснева Лидия Николаевна</t>
  </si>
  <si>
    <t>Бабенко Галина Иннокеньевна</t>
  </si>
  <si>
    <t>Чернышов Лев Михайлович</t>
  </si>
  <si>
    <t>Тохтобин Михаил Николаевич</t>
  </si>
  <si>
    <t>Шамов Алекандр Сергеевич</t>
  </si>
  <si>
    <t>Вахрушев Николай Семенович</t>
  </si>
  <si>
    <t>Тугужеков Афанасий Федорович</t>
  </si>
  <si>
    <t>Романихин Григорий Александрович</t>
  </si>
  <si>
    <t>2,23.8</t>
  </si>
  <si>
    <t>2,25.4</t>
  </si>
  <si>
    <t>2,29.1</t>
  </si>
  <si>
    <t>2,34.0</t>
  </si>
  <si>
    <t>2,11.1</t>
  </si>
  <si>
    <t>2,14.5</t>
  </si>
  <si>
    <t>2,34.7</t>
  </si>
  <si>
    <t>3,02.4</t>
  </si>
  <si>
    <t>3,06.4</t>
  </si>
  <si>
    <t>2,38.8</t>
  </si>
  <si>
    <t>2,30.6</t>
  </si>
  <si>
    <t>2,25.2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</si>
</sst>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;[Red]0"/>
  </numFmts>
  <fonts count="3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164" fontId="18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1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ill="1"/>
    <xf numFmtId="0" fontId="2" fillId="0" borderId="0" xfId="0" applyFont="1" applyAlignment="1"/>
    <xf numFmtId="0" fontId="7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2" fillId="0" borderId="1" xfId="0" applyFont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49" fontId="19" fillId="2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2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1" xfId="0" applyFont="1" applyBorder="1" applyAlignment="1"/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0" fontId="2" fillId="2" borderId="2" xfId="0" applyFont="1" applyFill="1" applyBorder="1" applyAlignment="1">
      <alignment vertical="center" textRotation="90"/>
    </xf>
    <xf numFmtId="0" fontId="1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/>
    <xf numFmtId="0" fontId="7" fillId="0" borderId="0" xfId="0" applyFont="1" applyAlignment="1">
      <alignment vertical="justify"/>
    </xf>
    <xf numFmtId="0" fontId="7" fillId="0" borderId="0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5" fillId="0" borderId="0" xfId="0" applyFont="1" applyBorder="1"/>
    <xf numFmtId="0" fontId="25" fillId="0" borderId="1" xfId="0" applyFont="1" applyBorder="1" applyAlignment="1">
      <alignment horizontal="center"/>
    </xf>
    <xf numFmtId="0" fontId="26" fillId="0" borderId="0" xfId="0" applyFont="1"/>
    <xf numFmtId="0" fontId="13" fillId="0" borderId="0" xfId="0" applyFont="1"/>
    <xf numFmtId="0" fontId="28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28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1" fontId="1" fillId="2" borderId="1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vertical="justify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justify"/>
    </xf>
    <xf numFmtId="0" fontId="21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/>
    </xf>
    <xf numFmtId="2" fontId="30" fillId="0" borderId="1" xfId="0" applyNumberFormat="1" applyFont="1" applyBorder="1"/>
    <xf numFmtId="0" fontId="30" fillId="0" borderId="1" xfId="0" applyNumberFormat="1" applyFont="1" applyBorder="1"/>
    <xf numFmtId="49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49" fontId="31" fillId="0" borderId="7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8" xfId="0" applyNumberFormat="1" applyFont="1" applyBorder="1" applyAlignment="1">
      <alignment horizontal="center"/>
    </xf>
    <xf numFmtId="49" fontId="30" fillId="0" borderId="1" xfId="0" applyNumberFormat="1" applyFont="1" applyBorder="1"/>
    <xf numFmtId="0" fontId="30" fillId="0" borderId="1" xfId="0" applyNumberFormat="1" applyFont="1" applyBorder="1" applyAlignment="1">
      <alignment horizontal="center"/>
    </xf>
    <xf numFmtId="0" fontId="30" fillId="0" borderId="1" xfId="0" applyNumberFormat="1" applyFont="1" applyBorder="1" applyAlignment="1">
      <alignment horizontal="left"/>
    </xf>
    <xf numFmtId="0" fontId="31" fillId="0" borderId="7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1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10</xdr:row>
      <xdr:rowOff>142875</xdr:rowOff>
    </xdr:from>
    <xdr:to>
      <xdr:col>10</xdr:col>
      <xdr:colOff>181865</xdr:colOff>
      <xdr:row>35</xdr:row>
      <xdr:rowOff>38100</xdr:rowOff>
    </xdr:to>
    <xdr:pic>
      <xdr:nvPicPr>
        <xdr:cNvPr id="3" name="Рисунок 2" descr="СПартакиада пенсионер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476500"/>
          <a:ext cx="5982590" cy="584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1;&#1054;&#1063;&#1048;&#1049;%20&#1057;&#1058;&#1054;&#1051;/&#1055;&#1088;&#1077;&#1079;&#1080;&#1076;&#1077;&#1085;&#1089;&#1082;&#1080;&#1077;%20&#1089;&#1086;&#1089;&#1090;&#1103;&#1079;&#1072;&#1085;&#1080;&#1103;%202018/&#1087;&#1088;&#1086;&#1090;&#1086;&#1082;&#1086;&#1083;&#1099;%20&#1055;&#1057;%202017%20(&#1080;&#1090;&#1086;&#1075;&#1086;&#1074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н"/>
      <sheetName val="наг"/>
      <sheetName val="ит"/>
      <sheetName val="св Г Д"/>
      <sheetName val="св Г Ю"/>
      <sheetName val="св С Д"/>
      <sheetName val="св С Ю"/>
      <sheetName val="Р П"/>
      <sheetName val="Аб"/>
      <sheetName val="Абаз"/>
      <sheetName val="Саян"/>
      <sheetName val="Сор"/>
      <sheetName val="Чер"/>
      <sheetName val="Аб2"/>
      <sheetName val="Алт"/>
      <sheetName val="Аск"/>
      <sheetName val="Бея"/>
      <sheetName val="Бог"/>
      <sheetName val="Орд"/>
      <sheetName val="Таш"/>
      <sheetName val="У-А"/>
      <sheetName val="Шир"/>
      <sheetName val="Эстафета"/>
      <sheetName val="Твор"/>
      <sheetName val="Теор"/>
      <sheetName val="тит"/>
      <sheetName val="таб"/>
      <sheetName val="бег 1000 Д"/>
      <sheetName val="бег60Д"/>
      <sheetName val="отжим Д"/>
      <sheetName val="прес Д"/>
      <sheetName val="прыж Д"/>
      <sheetName val="наклон Д"/>
      <sheetName val="бег 1000 М"/>
      <sheetName val="бег 60 М"/>
      <sheetName val="под М"/>
      <sheetName val="прес М"/>
      <sheetName val="прыж М"/>
      <sheetName val="наклон М"/>
    </sheetNames>
    <sheetDataSet>
      <sheetData sheetId="0">
        <row r="1">
          <cell r="A1" t="str">
            <v>Министерство спорта Республики Хакасия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26"/>
  <sheetViews>
    <sheetView workbookViewId="0">
      <selection activeCell="J33" sqref="J33"/>
    </sheetView>
  </sheetViews>
  <sheetFormatPr defaultRowHeight="15"/>
  <cols>
    <col min="2" max="2" width="3.5703125" customWidth="1"/>
    <col min="3" max="3" width="22.7109375" customWidth="1"/>
    <col min="4" max="4" width="10.5703125" customWidth="1"/>
    <col min="5" max="5" width="7.140625" customWidth="1"/>
    <col min="6" max="6" width="7.5703125" customWidth="1"/>
    <col min="7" max="7" width="8.5703125" customWidth="1"/>
    <col min="8" max="8" width="9.28515625" customWidth="1"/>
    <col min="9" max="9" width="36.7109375" customWidth="1"/>
  </cols>
  <sheetData>
    <row r="1" spans="2:9" ht="15.75">
      <c r="B1" s="117" t="s">
        <v>24</v>
      </c>
      <c r="C1" s="117"/>
      <c r="D1" s="117"/>
      <c r="E1" s="117"/>
      <c r="F1" s="117"/>
      <c r="G1" s="117"/>
      <c r="H1" s="117"/>
      <c r="I1" s="117"/>
    </row>
    <row r="2" spans="2:9" ht="15.75">
      <c r="B2" s="117" t="s">
        <v>53</v>
      </c>
      <c r="C2" s="117"/>
      <c r="D2" s="117"/>
      <c r="E2" s="117"/>
      <c r="F2" s="117"/>
      <c r="G2" s="117"/>
      <c r="H2" s="117"/>
      <c r="I2" s="117"/>
    </row>
    <row r="3" spans="2:9" ht="15.75" customHeight="1">
      <c r="B3" s="118" t="s">
        <v>52</v>
      </c>
      <c r="C3" s="118"/>
      <c r="D3" s="118"/>
      <c r="E3" s="118"/>
      <c r="F3" s="118"/>
      <c r="G3" s="118"/>
      <c r="H3" s="118"/>
      <c r="I3" s="118"/>
    </row>
    <row r="4" spans="2:9" ht="15.75">
      <c r="B4" s="119" t="s">
        <v>44</v>
      </c>
      <c r="C4" s="119"/>
      <c r="D4" s="119"/>
      <c r="E4" s="119"/>
      <c r="F4" s="119"/>
      <c r="G4" s="119"/>
      <c r="H4" s="119"/>
      <c r="I4" s="119"/>
    </row>
    <row r="5" spans="2:9" ht="15.75">
      <c r="C5" s="8"/>
      <c r="D5" s="1"/>
      <c r="E5" s="1"/>
      <c r="F5" s="1"/>
      <c r="G5" s="1"/>
      <c r="H5" s="116"/>
      <c r="I5" s="116"/>
    </row>
    <row r="6" spans="2:9" ht="15.75">
      <c r="B6" s="8" t="s">
        <v>51</v>
      </c>
      <c r="C6" s="2"/>
      <c r="D6" s="2"/>
      <c r="E6" s="2"/>
      <c r="F6" s="2"/>
      <c r="G6" s="2"/>
      <c r="H6" s="116" t="s">
        <v>45</v>
      </c>
      <c r="I6" s="116"/>
    </row>
    <row r="7" spans="2:9" ht="12.75" customHeight="1">
      <c r="B7" s="111" t="s">
        <v>0</v>
      </c>
      <c r="C7" s="112" t="s">
        <v>47</v>
      </c>
      <c r="D7" s="114" t="s">
        <v>1</v>
      </c>
      <c r="E7" s="111" t="s">
        <v>2</v>
      </c>
      <c r="F7" s="111"/>
      <c r="G7" s="112" t="s">
        <v>3</v>
      </c>
      <c r="H7" s="111" t="s">
        <v>4</v>
      </c>
      <c r="I7" s="111" t="s">
        <v>5</v>
      </c>
    </row>
    <row r="8" spans="2:9" ht="12.75" customHeight="1">
      <c r="B8" s="111"/>
      <c r="C8" s="113"/>
      <c r="D8" s="115"/>
      <c r="E8" s="77" t="s">
        <v>100</v>
      </c>
      <c r="F8" s="77" t="s">
        <v>101</v>
      </c>
      <c r="G8" s="113"/>
      <c r="H8" s="111"/>
      <c r="I8" s="111"/>
    </row>
    <row r="9" spans="2:9" s="17" customFormat="1" ht="13.5" customHeight="1">
      <c r="B9" s="79" t="s">
        <v>6</v>
      </c>
      <c r="C9" s="33" t="s">
        <v>25</v>
      </c>
      <c r="D9" s="76">
        <f>E9+F9</f>
        <v>9</v>
      </c>
      <c r="E9" s="3">
        <v>5</v>
      </c>
      <c r="F9" s="3">
        <v>4</v>
      </c>
      <c r="G9" s="3">
        <v>1</v>
      </c>
      <c r="H9" s="78">
        <f t="shared" ref="H9:H21" si="0">E9+F9+G9</f>
        <v>10</v>
      </c>
      <c r="I9" s="35" t="s">
        <v>99</v>
      </c>
    </row>
    <row r="10" spans="2:9" s="14" customFormat="1" ht="13.5" customHeight="1">
      <c r="B10" s="79" t="s">
        <v>7</v>
      </c>
      <c r="C10" s="23" t="s">
        <v>39</v>
      </c>
      <c r="D10" s="76">
        <f t="shared" ref="D10:D20" si="1">E10+F10</f>
        <v>9</v>
      </c>
      <c r="E10" s="3">
        <v>5</v>
      </c>
      <c r="F10" s="3">
        <v>4</v>
      </c>
      <c r="G10" s="3">
        <v>1</v>
      </c>
      <c r="H10" s="78">
        <f t="shared" si="0"/>
        <v>10</v>
      </c>
      <c r="I10" s="39" t="s">
        <v>222</v>
      </c>
    </row>
    <row r="11" spans="2:9" s="14" customFormat="1" ht="13.5" customHeight="1">
      <c r="B11" s="79" t="s">
        <v>8</v>
      </c>
      <c r="C11" s="33" t="s">
        <v>40</v>
      </c>
      <c r="D11" s="76">
        <f t="shared" si="1"/>
        <v>9</v>
      </c>
      <c r="E11" s="3">
        <v>5</v>
      </c>
      <c r="F11" s="3">
        <v>4</v>
      </c>
      <c r="G11" s="3">
        <v>1</v>
      </c>
      <c r="H11" s="78">
        <f t="shared" si="0"/>
        <v>10</v>
      </c>
      <c r="I11" s="37" t="s">
        <v>167</v>
      </c>
    </row>
    <row r="12" spans="2:9" s="14" customFormat="1" ht="13.5" customHeight="1">
      <c r="B12" s="79" t="s">
        <v>9</v>
      </c>
      <c r="C12" s="33" t="s">
        <v>41</v>
      </c>
      <c r="D12" s="76">
        <f t="shared" si="1"/>
        <v>7</v>
      </c>
      <c r="E12" s="3">
        <v>4</v>
      </c>
      <c r="F12" s="3">
        <v>3</v>
      </c>
      <c r="G12" s="3">
        <v>1</v>
      </c>
      <c r="H12" s="78">
        <f t="shared" si="0"/>
        <v>8</v>
      </c>
      <c r="I12" s="37" t="s">
        <v>137</v>
      </c>
    </row>
    <row r="13" spans="2:9" s="14" customFormat="1" ht="13.5" customHeight="1">
      <c r="B13" s="79" t="s">
        <v>10</v>
      </c>
      <c r="C13" s="33" t="s">
        <v>42</v>
      </c>
      <c r="D13" s="76">
        <f t="shared" si="1"/>
        <v>9</v>
      </c>
      <c r="E13" s="3">
        <v>5</v>
      </c>
      <c r="F13" s="3">
        <v>4</v>
      </c>
      <c r="G13" s="3">
        <v>1</v>
      </c>
      <c r="H13" s="78">
        <f t="shared" si="0"/>
        <v>10</v>
      </c>
      <c r="I13" s="37" t="s">
        <v>131</v>
      </c>
    </row>
    <row r="14" spans="2:9" s="14" customFormat="1" ht="13.5" customHeight="1">
      <c r="B14" s="79" t="s">
        <v>11</v>
      </c>
      <c r="C14" s="33" t="s">
        <v>31</v>
      </c>
      <c r="D14" s="76">
        <f t="shared" si="1"/>
        <v>9</v>
      </c>
      <c r="E14" s="3">
        <v>5</v>
      </c>
      <c r="F14" s="3">
        <v>4</v>
      </c>
      <c r="G14" s="3">
        <v>1</v>
      </c>
      <c r="H14" s="78">
        <f t="shared" si="0"/>
        <v>10</v>
      </c>
      <c r="I14" s="36" t="s">
        <v>204</v>
      </c>
    </row>
    <row r="15" spans="2:9" s="14" customFormat="1" ht="13.5" customHeight="1">
      <c r="B15" s="79" t="s">
        <v>12</v>
      </c>
      <c r="C15" s="33" t="s">
        <v>32</v>
      </c>
      <c r="D15" s="76">
        <f t="shared" si="1"/>
        <v>9</v>
      </c>
      <c r="E15" s="3">
        <v>5</v>
      </c>
      <c r="F15" s="3">
        <v>4</v>
      </c>
      <c r="G15" s="3">
        <v>1</v>
      </c>
      <c r="H15" s="78">
        <f t="shared" si="0"/>
        <v>10</v>
      </c>
      <c r="I15" s="38" t="s">
        <v>147</v>
      </c>
    </row>
    <row r="16" spans="2:9" s="14" customFormat="1" ht="13.5" customHeight="1">
      <c r="B16" s="79" t="s">
        <v>13</v>
      </c>
      <c r="C16" s="33" t="s">
        <v>33</v>
      </c>
      <c r="D16" s="76">
        <f t="shared" si="1"/>
        <v>7</v>
      </c>
      <c r="E16" s="3">
        <v>5</v>
      </c>
      <c r="F16" s="3">
        <v>2</v>
      </c>
      <c r="G16" s="3">
        <v>1</v>
      </c>
      <c r="H16" s="78">
        <f t="shared" si="0"/>
        <v>8</v>
      </c>
      <c r="I16" s="35" t="s">
        <v>187</v>
      </c>
    </row>
    <row r="17" spans="2:9" s="14" customFormat="1" ht="13.5" customHeight="1">
      <c r="B17" s="79" t="s">
        <v>14</v>
      </c>
      <c r="C17" s="33" t="s">
        <v>34</v>
      </c>
      <c r="D17" s="76">
        <f t="shared" si="1"/>
        <v>9</v>
      </c>
      <c r="E17" s="3">
        <v>5</v>
      </c>
      <c r="F17" s="3">
        <v>4</v>
      </c>
      <c r="G17" s="3">
        <v>1</v>
      </c>
      <c r="H17" s="78">
        <f t="shared" si="0"/>
        <v>10</v>
      </c>
      <c r="I17" s="36" t="s">
        <v>224</v>
      </c>
    </row>
    <row r="18" spans="2:9" s="14" customFormat="1" ht="13.5" customHeight="1">
      <c r="B18" s="79" t="s">
        <v>15</v>
      </c>
      <c r="C18" s="33" t="s">
        <v>35</v>
      </c>
      <c r="D18" s="76">
        <f t="shared" si="1"/>
        <v>9</v>
      </c>
      <c r="E18" s="3">
        <v>5</v>
      </c>
      <c r="F18" s="3">
        <v>4</v>
      </c>
      <c r="G18" s="3">
        <v>1</v>
      </c>
      <c r="H18" s="78">
        <f t="shared" si="0"/>
        <v>10</v>
      </c>
      <c r="I18" s="36" t="s">
        <v>121</v>
      </c>
    </row>
    <row r="19" spans="2:9" s="14" customFormat="1" ht="13.5" customHeight="1">
      <c r="B19" s="79" t="s">
        <v>16</v>
      </c>
      <c r="C19" s="33" t="s">
        <v>36</v>
      </c>
      <c r="D19" s="76">
        <f t="shared" si="1"/>
        <v>9</v>
      </c>
      <c r="E19" s="3">
        <v>5</v>
      </c>
      <c r="F19" s="3">
        <v>4</v>
      </c>
      <c r="G19" s="3">
        <v>1</v>
      </c>
      <c r="H19" s="78">
        <f t="shared" si="0"/>
        <v>10</v>
      </c>
      <c r="I19" s="36" t="s">
        <v>177</v>
      </c>
    </row>
    <row r="20" spans="2:9" s="14" customFormat="1" ht="13.5" customHeight="1">
      <c r="B20" s="79" t="s">
        <v>17</v>
      </c>
      <c r="C20" s="33" t="s">
        <v>37</v>
      </c>
      <c r="D20" s="76">
        <f t="shared" si="1"/>
        <v>9</v>
      </c>
      <c r="E20" s="3">
        <v>5</v>
      </c>
      <c r="F20" s="3">
        <v>4</v>
      </c>
      <c r="G20" s="3">
        <v>1</v>
      </c>
      <c r="H20" s="78">
        <f t="shared" si="0"/>
        <v>10</v>
      </c>
      <c r="I20" s="40" t="s">
        <v>155</v>
      </c>
    </row>
    <row r="21" spans="2:9" s="14" customFormat="1" ht="13.5" customHeight="1">
      <c r="B21" s="79" t="s">
        <v>18</v>
      </c>
      <c r="C21" s="33" t="s">
        <v>38</v>
      </c>
      <c r="D21" s="76">
        <f>E21+F21</f>
        <v>9</v>
      </c>
      <c r="E21" s="3">
        <v>5</v>
      </c>
      <c r="F21" s="3">
        <v>4</v>
      </c>
      <c r="G21" s="3">
        <v>1</v>
      </c>
      <c r="H21" s="78">
        <f t="shared" si="0"/>
        <v>10</v>
      </c>
      <c r="I21" s="43" t="s">
        <v>112</v>
      </c>
    </row>
    <row r="22" spans="2:9" ht="13.5" customHeight="1">
      <c r="B22" s="5"/>
      <c r="C22" s="34"/>
      <c r="D22" s="78">
        <f t="shared" ref="D22:G22" si="2">SUM(D9:D21)</f>
        <v>113</v>
      </c>
      <c r="E22" s="78">
        <f t="shared" si="2"/>
        <v>64</v>
      </c>
      <c r="F22" s="78">
        <f t="shared" si="2"/>
        <v>49</v>
      </c>
      <c r="G22" s="78">
        <f t="shared" si="2"/>
        <v>13</v>
      </c>
      <c r="H22" s="78">
        <f>SUM(H9:H21)</f>
        <v>126</v>
      </c>
      <c r="I22" s="4"/>
    </row>
    <row r="23" spans="2:9" ht="15.75">
      <c r="B23" s="2"/>
      <c r="C23" s="1"/>
      <c r="D23" s="1"/>
      <c r="E23" s="1"/>
      <c r="F23" s="1"/>
      <c r="G23" s="1"/>
      <c r="H23" s="6"/>
      <c r="I23" s="6"/>
    </row>
    <row r="24" spans="2:9" ht="15.75">
      <c r="B24" s="2"/>
      <c r="C24" s="1" t="s">
        <v>21</v>
      </c>
      <c r="D24" s="1"/>
      <c r="E24" s="1"/>
      <c r="F24" s="1"/>
      <c r="G24" s="1"/>
      <c r="H24" s="6"/>
      <c r="I24" s="1" t="s">
        <v>26</v>
      </c>
    </row>
    <row r="25" spans="2:9" ht="15.75">
      <c r="B25" s="2"/>
      <c r="C25" s="1"/>
      <c r="D25" s="1"/>
      <c r="E25" s="1"/>
      <c r="F25" s="1"/>
      <c r="G25" s="1"/>
      <c r="H25" s="6"/>
      <c r="I25" s="6"/>
    </row>
    <row r="26" spans="2:9" ht="15.75">
      <c r="C26" s="1" t="s">
        <v>23</v>
      </c>
      <c r="I26" s="13" t="s">
        <v>50</v>
      </c>
    </row>
  </sheetData>
  <mergeCells count="13">
    <mergeCell ref="H6:I6"/>
    <mergeCell ref="B1:I1"/>
    <mergeCell ref="B3:I3"/>
    <mergeCell ref="B4:I4"/>
    <mergeCell ref="H5:I5"/>
    <mergeCell ref="B2:I2"/>
    <mergeCell ref="H7:H8"/>
    <mergeCell ref="I7:I8"/>
    <mergeCell ref="B7:B8"/>
    <mergeCell ref="C7:C8"/>
    <mergeCell ref="D7:D8"/>
    <mergeCell ref="E7:F7"/>
    <mergeCell ref="G7:G8"/>
  </mergeCells>
  <pageMargins left="0" right="0" top="0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8"/>
  <sheetViews>
    <sheetView topLeftCell="A3" workbookViewId="0">
      <selection sqref="A1:F28"/>
    </sheetView>
  </sheetViews>
  <sheetFormatPr defaultRowHeight="15"/>
  <cols>
    <col min="1" max="1" width="5.42578125" customWidth="1"/>
    <col min="2" max="2" width="28.140625" customWidth="1"/>
    <col min="3" max="3" width="13.7109375" customWidth="1"/>
    <col min="4" max="4" width="13.28515625" customWidth="1"/>
    <col min="5" max="5" width="15.7109375" customWidth="1"/>
    <col min="6" max="6" width="15.28515625" customWidth="1"/>
    <col min="7" max="7" width="19.5703125" customWidth="1"/>
    <col min="8" max="8" width="8.28515625" customWidth="1"/>
    <col min="9" max="9" width="7" customWidth="1"/>
  </cols>
  <sheetData>
    <row r="3" spans="1:6" ht="15.75">
      <c r="A3" s="123" t="str">
        <f>ман!B1</f>
        <v>Министерство спорта Республики Хакасия</v>
      </c>
      <c r="B3" s="123"/>
      <c r="C3" s="123"/>
      <c r="D3" s="123"/>
      <c r="E3" s="123"/>
      <c r="F3" s="123"/>
    </row>
    <row r="4" spans="1:6" ht="15.75">
      <c r="A4" s="124" t="s">
        <v>53</v>
      </c>
      <c r="B4" s="124"/>
      <c r="C4" s="124"/>
      <c r="D4" s="124"/>
      <c r="E4" s="124"/>
      <c r="F4" s="124"/>
    </row>
    <row r="5" spans="1:6" ht="20.25" customHeight="1">
      <c r="A5" s="142" t="s">
        <v>52</v>
      </c>
      <c r="B5" s="142"/>
      <c r="C5" s="142"/>
      <c r="D5" s="142"/>
      <c r="E5" s="142"/>
      <c r="F5" s="142"/>
    </row>
    <row r="6" spans="1:6" ht="15.75">
      <c r="A6" s="119" t="s">
        <v>46</v>
      </c>
      <c r="B6" s="119"/>
      <c r="C6" s="119"/>
      <c r="D6" s="119"/>
      <c r="E6" s="119"/>
      <c r="F6" s="119"/>
    </row>
    <row r="7" spans="1:6" ht="15.75">
      <c r="A7" s="119" t="s">
        <v>60</v>
      </c>
      <c r="B7" s="119"/>
      <c r="C7" s="119"/>
      <c r="D7" s="119"/>
      <c r="E7" s="119"/>
      <c r="F7" s="119"/>
    </row>
    <row r="8" spans="1:6" ht="15.75">
      <c r="A8" s="1" t="str">
        <f>ман!B6</f>
        <v>18-19 июля 2018 года</v>
      </c>
      <c r="B8" s="2"/>
      <c r="C8" s="2"/>
      <c r="D8" s="44"/>
      <c r="E8" s="141" t="s">
        <v>45</v>
      </c>
      <c r="F8" s="141"/>
    </row>
    <row r="9" spans="1:6" ht="20.25" customHeight="1">
      <c r="A9" s="145" t="s">
        <v>0</v>
      </c>
      <c r="B9" s="143" t="s">
        <v>47</v>
      </c>
      <c r="C9" s="139" t="s">
        <v>84</v>
      </c>
      <c r="D9" s="140"/>
      <c r="E9" s="137" t="s">
        <v>49</v>
      </c>
      <c r="F9" s="137" t="s">
        <v>20</v>
      </c>
    </row>
    <row r="10" spans="1:6" ht="20.25" customHeight="1">
      <c r="A10" s="146"/>
      <c r="B10" s="144"/>
      <c r="C10" s="26" t="s">
        <v>62</v>
      </c>
      <c r="D10" s="26" t="s">
        <v>63</v>
      </c>
      <c r="E10" s="138"/>
      <c r="F10" s="138"/>
    </row>
    <row r="11" spans="1:6" ht="15.75">
      <c r="A11" s="29" t="str">
        <f>ман!B9</f>
        <v>1</v>
      </c>
      <c r="B11" s="30" t="str">
        <f>ман!C9</f>
        <v>город Абакан</v>
      </c>
      <c r="C11" s="18">
        <v>11</v>
      </c>
      <c r="D11" s="18">
        <v>7</v>
      </c>
      <c r="E11" s="16">
        <f t="shared" ref="E11:E23" si="0">C11+D11</f>
        <v>18</v>
      </c>
      <c r="F11" s="16">
        <v>10</v>
      </c>
    </row>
    <row r="12" spans="1:6" ht="15.75">
      <c r="A12" s="29" t="str">
        <f>ман!B10</f>
        <v>2</v>
      </c>
      <c r="B12" s="30" t="str">
        <f>ман!C10</f>
        <v>город Абаза</v>
      </c>
      <c r="C12" s="18">
        <v>6</v>
      </c>
      <c r="D12" s="18">
        <v>11</v>
      </c>
      <c r="E12" s="16">
        <f t="shared" si="0"/>
        <v>17</v>
      </c>
      <c r="F12" s="15">
        <v>9</v>
      </c>
    </row>
    <row r="13" spans="1:6" ht="15.75">
      <c r="A13" s="29" t="str">
        <f>ман!B11</f>
        <v>3</v>
      </c>
      <c r="B13" s="30" t="str">
        <f>ман!C11</f>
        <v>город Саяногорск</v>
      </c>
      <c r="C13" s="18">
        <v>4</v>
      </c>
      <c r="D13" s="18">
        <v>4</v>
      </c>
      <c r="E13" s="16">
        <f t="shared" si="0"/>
        <v>8</v>
      </c>
      <c r="F13" s="15">
        <v>4</v>
      </c>
    </row>
    <row r="14" spans="1:6" ht="15.75">
      <c r="A14" s="29" t="str">
        <f>ман!B12</f>
        <v>4</v>
      </c>
      <c r="B14" s="30" t="str">
        <f>ман!C12</f>
        <v>город Сорск</v>
      </c>
      <c r="C14" s="18">
        <v>13</v>
      </c>
      <c r="D14" s="18">
        <v>13</v>
      </c>
      <c r="E14" s="16">
        <f t="shared" si="0"/>
        <v>26</v>
      </c>
      <c r="F14" s="15">
        <v>13</v>
      </c>
    </row>
    <row r="15" spans="1:6" ht="15.75">
      <c r="A15" s="29" t="str">
        <f>ман!B13</f>
        <v>5</v>
      </c>
      <c r="B15" s="30" t="str">
        <f>ман!C13</f>
        <v>город Черногорск</v>
      </c>
      <c r="C15" s="18">
        <v>1</v>
      </c>
      <c r="D15" s="18">
        <v>2</v>
      </c>
      <c r="E15" s="16">
        <f t="shared" si="0"/>
        <v>3</v>
      </c>
      <c r="F15" s="90">
        <v>1</v>
      </c>
    </row>
    <row r="16" spans="1:6" ht="15.75">
      <c r="A16" s="29" t="str">
        <f>ман!B14</f>
        <v>6</v>
      </c>
      <c r="B16" s="30" t="str">
        <f>ман!C14</f>
        <v>Алтайский район</v>
      </c>
      <c r="C16" s="18">
        <v>8</v>
      </c>
      <c r="D16" s="18">
        <v>12</v>
      </c>
      <c r="E16" s="16">
        <f t="shared" si="0"/>
        <v>20</v>
      </c>
      <c r="F16" s="15">
        <v>12</v>
      </c>
    </row>
    <row r="17" spans="1:6" ht="15.75">
      <c r="A17" s="29" t="str">
        <f>ман!B15</f>
        <v>7</v>
      </c>
      <c r="B17" s="30" t="str">
        <f>ман!C15</f>
        <v>Аскизский район</v>
      </c>
      <c r="C17" s="18">
        <v>5</v>
      </c>
      <c r="D17" s="18">
        <v>3</v>
      </c>
      <c r="E17" s="16">
        <f t="shared" si="0"/>
        <v>8</v>
      </c>
      <c r="F17" s="90">
        <v>3</v>
      </c>
    </row>
    <row r="18" spans="1:6" ht="15.75">
      <c r="A18" s="29" t="str">
        <f>ман!B16</f>
        <v>8</v>
      </c>
      <c r="B18" s="30" t="str">
        <f>ман!C16</f>
        <v>Бейский район</v>
      </c>
      <c r="C18" s="18">
        <v>10</v>
      </c>
      <c r="D18" s="18">
        <v>6</v>
      </c>
      <c r="E18" s="16">
        <f t="shared" si="0"/>
        <v>16</v>
      </c>
      <c r="F18" s="15">
        <v>7</v>
      </c>
    </row>
    <row r="19" spans="1:6" ht="15.75">
      <c r="A19" s="29" t="str">
        <f>ман!B17</f>
        <v>9</v>
      </c>
      <c r="B19" s="30" t="str">
        <f>ман!C17</f>
        <v>Боградский район</v>
      </c>
      <c r="C19" s="18">
        <v>2</v>
      </c>
      <c r="D19" s="18">
        <v>9</v>
      </c>
      <c r="E19" s="16">
        <f t="shared" si="0"/>
        <v>11</v>
      </c>
      <c r="F19" s="15">
        <v>5</v>
      </c>
    </row>
    <row r="20" spans="1:6" ht="18.75" customHeight="1">
      <c r="A20" s="29" t="str">
        <f>ман!B18</f>
        <v>10</v>
      </c>
      <c r="B20" s="30" t="str">
        <f>ман!C18</f>
        <v>Орджоникидзевский район</v>
      </c>
      <c r="C20" s="18">
        <v>12</v>
      </c>
      <c r="D20" s="18">
        <v>5</v>
      </c>
      <c r="E20" s="16">
        <f t="shared" si="0"/>
        <v>17</v>
      </c>
      <c r="F20" s="15">
        <v>8</v>
      </c>
    </row>
    <row r="21" spans="1:6" ht="15.75">
      <c r="A21" s="29" t="str">
        <f>ман!B19</f>
        <v>11</v>
      </c>
      <c r="B21" s="30" t="str">
        <f>ман!C19</f>
        <v>Таштыпский район</v>
      </c>
      <c r="C21" s="18">
        <v>7</v>
      </c>
      <c r="D21" s="18">
        <v>8</v>
      </c>
      <c r="E21" s="16">
        <f t="shared" si="0"/>
        <v>15</v>
      </c>
      <c r="F21" s="15">
        <v>6</v>
      </c>
    </row>
    <row r="22" spans="1:6" ht="15.75">
      <c r="A22" s="29" t="str">
        <f>ман!B20</f>
        <v>12</v>
      </c>
      <c r="B22" s="30" t="str">
        <f>ман!C20</f>
        <v>Усть-Абаканский район</v>
      </c>
      <c r="C22" s="18">
        <v>9</v>
      </c>
      <c r="D22" s="18">
        <v>10</v>
      </c>
      <c r="E22" s="16">
        <f t="shared" si="0"/>
        <v>19</v>
      </c>
      <c r="F22" s="15">
        <v>11</v>
      </c>
    </row>
    <row r="23" spans="1:6" ht="15.75">
      <c r="A23" s="29" t="str">
        <f>ман!B21</f>
        <v>13</v>
      </c>
      <c r="B23" s="30" t="str">
        <f>ман!C21</f>
        <v>Ширинский район</v>
      </c>
      <c r="C23" s="18">
        <v>3</v>
      </c>
      <c r="D23" s="18">
        <v>1</v>
      </c>
      <c r="E23" s="16">
        <f t="shared" si="0"/>
        <v>4</v>
      </c>
      <c r="F23" s="90">
        <v>2</v>
      </c>
    </row>
    <row r="25" spans="1:6" ht="15.75">
      <c r="B25" s="1" t="str">
        <f>ман!C24</f>
        <v>Главный судья</v>
      </c>
      <c r="C25" s="31"/>
      <c r="D25" s="1"/>
      <c r="E25" s="9" t="s">
        <v>64</v>
      </c>
    </row>
    <row r="26" spans="1:6" ht="15.75">
      <c r="B26" s="1"/>
      <c r="C26" s="31"/>
      <c r="D26" s="1"/>
    </row>
    <row r="27" spans="1:6" ht="15.75">
      <c r="B27" s="1" t="str">
        <f>ман!C26</f>
        <v>Главный секретарь</v>
      </c>
      <c r="C27" s="31"/>
      <c r="D27" s="1"/>
      <c r="E27" s="13" t="s">
        <v>50</v>
      </c>
    </row>
    <row r="28" spans="1:6">
      <c r="C28" s="32"/>
    </row>
  </sheetData>
  <mergeCells count="11">
    <mergeCell ref="A9:A10"/>
    <mergeCell ref="B9:B10"/>
    <mergeCell ref="C9:D9"/>
    <mergeCell ref="E9:E10"/>
    <mergeCell ref="F9:F10"/>
    <mergeCell ref="E8:F8"/>
    <mergeCell ref="A3:F3"/>
    <mergeCell ref="A4:F4"/>
    <mergeCell ref="A5:F5"/>
    <mergeCell ref="A6:F6"/>
    <mergeCell ref="A7:F7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27"/>
  <sheetViews>
    <sheetView topLeftCell="A7" workbookViewId="0">
      <selection sqref="A1:D27"/>
    </sheetView>
  </sheetViews>
  <sheetFormatPr defaultRowHeight="15"/>
  <cols>
    <col min="1" max="1" width="5.42578125" customWidth="1"/>
    <col min="2" max="2" width="38.42578125" customWidth="1"/>
    <col min="3" max="3" width="26.140625" customWidth="1"/>
    <col min="4" max="4" width="24.85546875" customWidth="1"/>
    <col min="5" max="5" width="16.28515625" customWidth="1"/>
    <col min="6" max="7" width="19.5703125" customWidth="1"/>
    <col min="8" max="8" width="8.28515625" customWidth="1"/>
    <col min="9" max="9" width="7" customWidth="1"/>
  </cols>
  <sheetData>
    <row r="3" spans="1:4" ht="15.75">
      <c r="A3" s="124" t="str">
        <f>ман!B1</f>
        <v>Министерство спорта Республики Хакасия</v>
      </c>
      <c r="B3" s="124"/>
      <c r="C3" s="124"/>
      <c r="D3" s="124"/>
    </row>
    <row r="4" spans="1:4" ht="15.75">
      <c r="A4" s="124" t="s">
        <v>53</v>
      </c>
      <c r="B4" s="124"/>
      <c r="C4" s="124"/>
      <c r="D4" s="124"/>
    </row>
    <row r="5" spans="1:4" ht="20.25" customHeight="1">
      <c r="A5" s="125" t="s">
        <v>52</v>
      </c>
      <c r="B5" s="125"/>
      <c r="C5" s="125"/>
      <c r="D5" s="125"/>
    </row>
    <row r="6" spans="1:4" ht="15.75">
      <c r="A6" s="119" t="s">
        <v>46</v>
      </c>
      <c r="B6" s="119"/>
      <c r="C6" s="119"/>
      <c r="D6" s="119"/>
    </row>
    <row r="7" spans="1:4" ht="15.75">
      <c r="A7" s="119" t="s">
        <v>61</v>
      </c>
      <c r="B7" s="119"/>
      <c r="C7" s="119"/>
      <c r="D7" s="119"/>
    </row>
    <row r="8" spans="1:4" ht="15.75">
      <c r="A8" s="1" t="str">
        <f>ман!B6</f>
        <v>18-19 июля 2018 года</v>
      </c>
      <c r="B8" s="2"/>
      <c r="C8" s="2"/>
      <c r="D8" s="44" t="s">
        <v>45</v>
      </c>
    </row>
    <row r="9" spans="1:4" ht="31.5">
      <c r="A9" s="28" t="s">
        <v>0</v>
      </c>
      <c r="B9" s="26" t="s">
        <v>47</v>
      </c>
      <c r="C9" s="26" t="s">
        <v>30</v>
      </c>
      <c r="D9" s="26" t="s">
        <v>48</v>
      </c>
    </row>
    <row r="10" spans="1:4" ht="15.75">
      <c r="A10" s="29" t="str">
        <f>ман!B9</f>
        <v>1</v>
      </c>
      <c r="B10" s="30" t="str">
        <f>ман!C9</f>
        <v>город Абакан</v>
      </c>
      <c r="C10" s="18"/>
      <c r="D10" s="27"/>
    </row>
    <row r="11" spans="1:4" ht="15.75">
      <c r="A11" s="29" t="str">
        <f>ман!B10</f>
        <v>2</v>
      </c>
      <c r="B11" s="30" t="str">
        <f>ман!C10</f>
        <v>город Абаза</v>
      </c>
      <c r="C11" s="18"/>
      <c r="D11" s="18"/>
    </row>
    <row r="12" spans="1:4" ht="15.75">
      <c r="A12" s="29" t="str">
        <f>ман!B11</f>
        <v>3</v>
      </c>
      <c r="B12" s="30" t="str">
        <f>ман!C11</f>
        <v>город Саяногорск</v>
      </c>
      <c r="C12" s="18"/>
      <c r="D12" s="18"/>
    </row>
    <row r="13" spans="1:4" ht="15.75">
      <c r="A13" s="29" t="str">
        <f>ман!B12</f>
        <v>4</v>
      </c>
      <c r="B13" s="30" t="str">
        <f>ман!C12</f>
        <v>город Сорск</v>
      </c>
      <c r="C13" s="18"/>
      <c r="D13" s="18"/>
    </row>
    <row r="14" spans="1:4" ht="15.75">
      <c r="A14" s="29" t="str">
        <f>ман!B13</f>
        <v>5</v>
      </c>
      <c r="B14" s="30" t="str">
        <f>ман!C13</f>
        <v>город Черногорск</v>
      </c>
      <c r="C14" s="18"/>
      <c r="D14" s="27"/>
    </row>
    <row r="15" spans="1:4" ht="15.75">
      <c r="A15" s="29" t="str">
        <f>ман!B14</f>
        <v>6</v>
      </c>
      <c r="B15" s="30" t="str">
        <f>ман!C14</f>
        <v>Алтайский район</v>
      </c>
      <c r="C15" s="18"/>
      <c r="D15" s="18"/>
    </row>
    <row r="16" spans="1:4" ht="15.75">
      <c r="A16" s="29" t="str">
        <f>ман!B15</f>
        <v>7</v>
      </c>
      <c r="B16" s="30" t="str">
        <f>ман!C15</f>
        <v>Аскизский район</v>
      </c>
      <c r="C16" s="18"/>
      <c r="D16" s="18"/>
    </row>
    <row r="17" spans="1:4" ht="15.75">
      <c r="A17" s="29" t="str">
        <f>ман!B16</f>
        <v>8</v>
      </c>
      <c r="B17" s="30" t="str">
        <f>ман!C16</f>
        <v>Бейский район</v>
      </c>
      <c r="C17" s="18"/>
      <c r="D17" s="27"/>
    </row>
    <row r="18" spans="1:4" ht="15.75">
      <c r="A18" s="29" t="str">
        <f>ман!B17</f>
        <v>9</v>
      </c>
      <c r="B18" s="30" t="str">
        <f>ман!C17</f>
        <v>Боградский район</v>
      </c>
      <c r="C18" s="18"/>
      <c r="D18" s="27"/>
    </row>
    <row r="19" spans="1:4" ht="15.75">
      <c r="A19" s="29" t="str">
        <f>ман!B18</f>
        <v>10</v>
      </c>
      <c r="B19" s="30" t="str">
        <f>ман!C18</f>
        <v>Орджоникидзевский район</v>
      </c>
      <c r="C19" s="18"/>
      <c r="D19" s="18"/>
    </row>
    <row r="20" spans="1:4" ht="15.75">
      <c r="A20" s="29" t="str">
        <f>ман!B19</f>
        <v>11</v>
      </c>
      <c r="B20" s="30" t="str">
        <f>ман!C19</f>
        <v>Таштыпский район</v>
      </c>
      <c r="C20" s="18"/>
      <c r="D20" s="27"/>
    </row>
    <row r="21" spans="1:4" ht="15.75">
      <c r="A21" s="29" t="str">
        <f>ман!B20</f>
        <v>12</v>
      </c>
      <c r="B21" s="30" t="str">
        <f>ман!C20</f>
        <v>Усть-Абаканский район</v>
      </c>
      <c r="C21" s="18"/>
      <c r="D21" s="18"/>
    </row>
    <row r="22" spans="1:4" ht="15.75">
      <c r="A22" s="29" t="str">
        <f>ман!B21</f>
        <v>13</v>
      </c>
      <c r="B22" s="30" t="str">
        <f>ман!C21</f>
        <v>Ширинский район</v>
      </c>
      <c r="C22" s="18"/>
      <c r="D22" s="18"/>
    </row>
    <row r="24" spans="1:4" ht="15.75">
      <c r="B24" s="1" t="str">
        <f>ман!C24</f>
        <v>Главный судья</v>
      </c>
      <c r="C24" s="31"/>
      <c r="D24" s="1" t="s">
        <v>26</v>
      </c>
    </row>
    <row r="25" spans="1:4" ht="15.75">
      <c r="B25" s="1"/>
      <c r="C25" s="31"/>
      <c r="D25" s="1"/>
    </row>
    <row r="26" spans="1:4" ht="15.75">
      <c r="B26" s="1" t="str">
        <f>ман!C26</f>
        <v>Главный секретарь</v>
      </c>
      <c r="C26" s="31"/>
      <c r="D26" s="1" t="s">
        <v>50</v>
      </c>
    </row>
    <row r="27" spans="1:4">
      <c r="C27" s="32"/>
    </row>
  </sheetData>
  <mergeCells count="5">
    <mergeCell ref="A3:D3"/>
    <mergeCell ref="A4:D4"/>
    <mergeCell ref="A5:D5"/>
    <mergeCell ref="A6:D6"/>
    <mergeCell ref="A7:D7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72"/>
  <sheetViews>
    <sheetView topLeftCell="A10" workbookViewId="0">
      <selection sqref="A1:K44"/>
    </sheetView>
  </sheetViews>
  <sheetFormatPr defaultRowHeight="15"/>
  <sheetData>
    <row r="3" spans="1:12" ht="18.75">
      <c r="A3" s="151" t="str">
        <f>ман!B1</f>
        <v>Министерство спорта Республики Хакасия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ht="16.5" customHeight="1">
      <c r="A4" s="147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0"/>
    </row>
    <row r="5" spans="1:12" ht="24.75" customHeight="1">
      <c r="A5" s="148" t="s">
        <v>52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0"/>
    </row>
    <row r="6" spans="1:12" ht="18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8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8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8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8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8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8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8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8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8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8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8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8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8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8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8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8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8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8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8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8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8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45"/>
    </row>
    <row r="32" spans="1:12" ht="18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45"/>
    </row>
    <row r="33" spans="1:12" ht="18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8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8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8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8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8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.75">
      <c r="A42" s="149" t="s">
        <v>40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0"/>
    </row>
    <row r="43" spans="1:12" ht="18.75">
      <c r="A43" s="149" t="s">
        <v>51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0"/>
    </row>
    <row r="44" spans="1:12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.7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0"/>
    </row>
    <row r="72" spans="1:12" ht="18.7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0"/>
    </row>
    <row r="73" spans="1:12" ht="18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</sheetData>
  <mergeCells count="7">
    <mergeCell ref="A4:K4"/>
    <mergeCell ref="A5:K5"/>
    <mergeCell ref="A71:K71"/>
    <mergeCell ref="A72:K72"/>
    <mergeCell ref="A3:K3"/>
    <mergeCell ref="A43:K43"/>
    <mergeCell ref="A42:K42"/>
  </mergeCells>
  <pageMargins left="0" right="0" top="0" bottom="0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1"/>
  <sheetViews>
    <sheetView topLeftCell="A52" zoomScale="120" zoomScaleNormal="120" workbookViewId="0">
      <selection activeCell="H55" sqref="H55"/>
    </sheetView>
  </sheetViews>
  <sheetFormatPr defaultRowHeight="15"/>
  <cols>
    <col min="1" max="1" width="4.5703125" customWidth="1"/>
    <col min="2" max="2" width="31.85546875" customWidth="1"/>
    <col min="3" max="3" width="20.7109375" customWidth="1"/>
    <col min="4" max="4" width="12" customWidth="1"/>
    <col min="5" max="5" width="12.7109375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>
      <c r="A5" s="152" t="s">
        <v>65</v>
      </c>
      <c r="B5" s="152"/>
      <c r="C5" s="152"/>
      <c r="D5" s="152"/>
      <c r="E5" s="15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>
      <c r="A6" s="157" t="s">
        <v>51</v>
      </c>
      <c r="B6" s="157"/>
      <c r="C6" s="55"/>
      <c r="D6" s="141" t="s">
        <v>45</v>
      </c>
      <c r="E6" s="141"/>
      <c r="F6" s="9"/>
      <c r="G6" s="9"/>
      <c r="H6" s="9"/>
      <c r="I6" s="9"/>
      <c r="J6" s="9"/>
      <c r="K6" s="9"/>
      <c r="L6" s="9"/>
      <c r="M6" s="9"/>
      <c r="N6" s="9"/>
      <c r="O6" s="9"/>
      <c r="P6" s="62"/>
      <c r="Q6" s="62"/>
    </row>
    <row r="7" spans="1:17" ht="15.75" customHeight="1">
      <c r="A7" s="153" t="s">
        <v>86</v>
      </c>
      <c r="B7" s="143" t="s">
        <v>87</v>
      </c>
      <c r="C7" s="155" t="s">
        <v>91</v>
      </c>
      <c r="D7" s="156" t="s">
        <v>93</v>
      </c>
      <c r="E7" s="156"/>
    </row>
    <row r="8" spans="1:17" ht="15" customHeight="1">
      <c r="A8" s="154"/>
      <c r="B8" s="144"/>
      <c r="C8" s="144"/>
      <c r="D8" s="57" t="s">
        <v>89</v>
      </c>
      <c r="E8" s="57" t="s">
        <v>92</v>
      </c>
    </row>
    <row r="9" spans="1:17">
      <c r="A9" s="16">
        <v>17</v>
      </c>
      <c r="B9" s="58" t="s">
        <v>170</v>
      </c>
      <c r="C9" s="88" t="s">
        <v>169</v>
      </c>
      <c r="D9" s="67" t="s">
        <v>289</v>
      </c>
      <c r="E9" s="67">
        <v>1</v>
      </c>
    </row>
    <row r="10" spans="1:17">
      <c r="A10" s="16">
        <v>6</v>
      </c>
      <c r="B10" s="59" t="s">
        <v>115</v>
      </c>
      <c r="C10" s="59" t="s">
        <v>38</v>
      </c>
      <c r="D10" s="82" t="s">
        <v>278</v>
      </c>
      <c r="E10" s="67">
        <v>2</v>
      </c>
    </row>
    <row r="11" spans="1:17">
      <c r="A11" s="16">
        <v>21</v>
      </c>
      <c r="B11" s="58" t="s">
        <v>182</v>
      </c>
      <c r="C11" s="88" t="s">
        <v>36</v>
      </c>
      <c r="D11" s="67" t="s">
        <v>293</v>
      </c>
      <c r="E11" s="67">
        <v>3</v>
      </c>
    </row>
    <row r="12" spans="1:17">
      <c r="A12" s="16">
        <v>22</v>
      </c>
      <c r="B12" s="58" t="s">
        <v>188</v>
      </c>
      <c r="C12" s="88" t="s">
        <v>33</v>
      </c>
      <c r="D12" s="67" t="s">
        <v>294</v>
      </c>
      <c r="E12" s="67">
        <v>4</v>
      </c>
    </row>
    <row r="13" spans="1:17">
      <c r="A13" s="16">
        <v>8</v>
      </c>
      <c r="B13" s="58" t="s">
        <v>138</v>
      </c>
      <c r="C13" s="88" t="s">
        <v>139</v>
      </c>
      <c r="D13" s="67" t="s">
        <v>280</v>
      </c>
      <c r="E13" s="67">
        <v>5</v>
      </c>
    </row>
    <row r="14" spans="1:17">
      <c r="A14" s="16">
        <v>10</v>
      </c>
      <c r="B14" s="58" t="s">
        <v>148</v>
      </c>
      <c r="C14" s="88" t="s">
        <v>32</v>
      </c>
      <c r="D14" s="67" t="s">
        <v>282</v>
      </c>
      <c r="E14" s="67">
        <v>6</v>
      </c>
    </row>
    <row r="15" spans="1:17">
      <c r="A15" s="16">
        <v>9</v>
      </c>
      <c r="B15" s="58" t="s">
        <v>140</v>
      </c>
      <c r="C15" s="88" t="s">
        <v>139</v>
      </c>
      <c r="D15" s="67" t="s">
        <v>281</v>
      </c>
      <c r="E15" s="67">
        <v>7</v>
      </c>
    </row>
    <row r="16" spans="1:17">
      <c r="A16" s="16">
        <v>16</v>
      </c>
      <c r="B16" s="58" t="s">
        <v>168</v>
      </c>
      <c r="C16" s="88" t="s">
        <v>169</v>
      </c>
      <c r="D16" s="67" t="s">
        <v>288</v>
      </c>
      <c r="E16" s="67">
        <v>8</v>
      </c>
    </row>
    <row r="17" spans="1:5">
      <c r="A17" s="16">
        <v>23</v>
      </c>
      <c r="B17" s="59" t="s">
        <v>192</v>
      </c>
      <c r="C17" s="59" t="s">
        <v>34</v>
      </c>
      <c r="D17" s="82" t="s">
        <v>295</v>
      </c>
      <c r="E17" s="67">
        <v>9</v>
      </c>
    </row>
    <row r="18" spans="1:5">
      <c r="A18" s="16">
        <v>24</v>
      </c>
      <c r="B18" s="58" t="s">
        <v>193</v>
      </c>
      <c r="C18" s="88" t="s">
        <v>34</v>
      </c>
      <c r="D18" s="67" t="s">
        <v>296</v>
      </c>
      <c r="E18" s="67">
        <v>10</v>
      </c>
    </row>
    <row r="19" spans="1:5">
      <c r="A19" s="16">
        <v>11</v>
      </c>
      <c r="B19" s="59" t="s">
        <v>149</v>
      </c>
      <c r="C19" s="59" t="s">
        <v>32</v>
      </c>
      <c r="D19" s="82" t="s">
        <v>283</v>
      </c>
      <c r="E19" s="67">
        <v>11</v>
      </c>
    </row>
    <row r="20" spans="1:5">
      <c r="A20" s="16">
        <v>19</v>
      </c>
      <c r="B20" s="58" t="s">
        <v>178</v>
      </c>
      <c r="C20" s="88" t="s">
        <v>36</v>
      </c>
      <c r="D20" s="67" t="s">
        <v>291</v>
      </c>
      <c r="E20" s="67">
        <v>12</v>
      </c>
    </row>
    <row r="21" spans="1:5">
      <c r="A21" s="16">
        <v>27</v>
      </c>
      <c r="B21" s="58" t="s">
        <v>205</v>
      </c>
      <c r="C21" s="88" t="s">
        <v>31</v>
      </c>
      <c r="D21" s="67" t="s">
        <v>298</v>
      </c>
      <c r="E21" s="67">
        <v>13</v>
      </c>
    </row>
    <row r="22" spans="1:5">
      <c r="A22" s="16">
        <v>20</v>
      </c>
      <c r="B22" s="58" t="s">
        <v>179</v>
      </c>
      <c r="C22" s="88" t="s">
        <v>180</v>
      </c>
      <c r="D22" s="67" t="s">
        <v>292</v>
      </c>
      <c r="E22" s="67">
        <v>14</v>
      </c>
    </row>
    <row r="23" spans="1:5">
      <c r="A23" s="16">
        <v>28</v>
      </c>
      <c r="B23" s="58" t="s">
        <v>206</v>
      </c>
      <c r="C23" s="88" t="s">
        <v>31</v>
      </c>
      <c r="D23" s="67" t="s">
        <v>299</v>
      </c>
      <c r="E23" s="67">
        <v>15</v>
      </c>
    </row>
    <row r="24" spans="1:5">
      <c r="A24" s="16">
        <v>7</v>
      </c>
      <c r="B24" s="59" t="s">
        <v>133</v>
      </c>
      <c r="C24" s="59" t="s">
        <v>132</v>
      </c>
      <c r="D24" s="82" t="s">
        <v>279</v>
      </c>
      <c r="E24" s="67">
        <v>16</v>
      </c>
    </row>
    <row r="25" spans="1:5">
      <c r="A25" s="16">
        <v>29</v>
      </c>
      <c r="B25" s="58" t="s">
        <v>207</v>
      </c>
      <c r="C25" s="88" t="s">
        <v>31</v>
      </c>
      <c r="D25" s="67" t="s">
        <v>300</v>
      </c>
      <c r="E25" s="67">
        <v>17</v>
      </c>
    </row>
    <row r="26" spans="1:5">
      <c r="A26" s="16">
        <v>18</v>
      </c>
      <c r="B26" s="58" t="s">
        <v>171</v>
      </c>
      <c r="C26" s="88" t="s">
        <v>169</v>
      </c>
      <c r="D26" s="67" t="s">
        <v>290</v>
      </c>
      <c r="E26" s="67">
        <v>18</v>
      </c>
    </row>
    <row r="27" spans="1:5">
      <c r="A27" s="16">
        <v>3</v>
      </c>
      <c r="B27" s="59" t="s">
        <v>110</v>
      </c>
      <c r="C27" s="59" t="s">
        <v>98</v>
      </c>
      <c r="D27" s="82" t="s">
        <v>275</v>
      </c>
      <c r="E27" s="67">
        <v>19</v>
      </c>
    </row>
    <row r="28" spans="1:5">
      <c r="A28" s="16">
        <v>32</v>
      </c>
      <c r="B28" s="58" t="s">
        <v>219</v>
      </c>
      <c r="C28" s="88" t="s">
        <v>213</v>
      </c>
      <c r="D28" s="87" t="s">
        <v>303</v>
      </c>
      <c r="E28" s="67">
        <v>20</v>
      </c>
    </row>
    <row r="29" spans="1:5">
      <c r="A29" s="16">
        <v>4</v>
      </c>
      <c r="B29" s="59" t="s">
        <v>113</v>
      </c>
      <c r="C29" s="59" t="s">
        <v>38</v>
      </c>
      <c r="D29" s="82" t="s">
        <v>276</v>
      </c>
      <c r="E29" s="67">
        <v>21</v>
      </c>
    </row>
    <row r="30" spans="1:5">
      <c r="A30" s="16">
        <v>30</v>
      </c>
      <c r="B30" s="58" t="s">
        <v>214</v>
      </c>
      <c r="C30" s="88" t="s">
        <v>213</v>
      </c>
      <c r="D30" s="67" t="s">
        <v>301</v>
      </c>
      <c r="E30" s="67">
        <v>22</v>
      </c>
    </row>
    <row r="31" spans="1:5">
      <c r="A31" s="16">
        <v>14</v>
      </c>
      <c r="B31" s="58" t="s">
        <v>157</v>
      </c>
      <c r="C31" s="88" t="s">
        <v>156</v>
      </c>
      <c r="D31" s="67" t="s">
        <v>286</v>
      </c>
      <c r="E31" s="67">
        <v>23</v>
      </c>
    </row>
    <row r="32" spans="1:5">
      <c r="A32" s="16">
        <v>33</v>
      </c>
      <c r="B32" s="58" t="s">
        <v>304</v>
      </c>
      <c r="C32" s="88" t="s">
        <v>305</v>
      </c>
      <c r="D32" s="87" t="s">
        <v>309</v>
      </c>
      <c r="E32" s="67">
        <v>24</v>
      </c>
    </row>
    <row r="33" spans="1:5">
      <c r="A33" s="16">
        <v>1</v>
      </c>
      <c r="B33" s="58" t="s">
        <v>102</v>
      </c>
      <c r="C33" s="88" t="s">
        <v>98</v>
      </c>
      <c r="D33" s="67" t="s">
        <v>273</v>
      </c>
      <c r="E33" s="67">
        <v>25</v>
      </c>
    </row>
    <row r="34" spans="1:5">
      <c r="A34" s="16">
        <v>34</v>
      </c>
      <c r="B34" s="58" t="s">
        <v>136</v>
      </c>
      <c r="C34" s="88" t="s">
        <v>305</v>
      </c>
      <c r="D34" s="87" t="s">
        <v>310</v>
      </c>
      <c r="E34" s="67">
        <v>26</v>
      </c>
    </row>
    <row r="35" spans="1:5">
      <c r="A35" s="16">
        <v>2</v>
      </c>
      <c r="B35" s="59" t="s">
        <v>103</v>
      </c>
      <c r="C35" s="59" t="s">
        <v>98</v>
      </c>
      <c r="D35" s="82" t="s">
        <v>274</v>
      </c>
      <c r="E35" s="67">
        <v>27</v>
      </c>
    </row>
    <row r="36" spans="1:5">
      <c r="A36" s="16">
        <v>5</v>
      </c>
      <c r="B36" s="58" t="s">
        <v>114</v>
      </c>
      <c r="C36" s="59" t="s">
        <v>38</v>
      </c>
      <c r="D36" s="67" t="s">
        <v>277</v>
      </c>
      <c r="E36" s="67">
        <v>28</v>
      </c>
    </row>
    <row r="37" spans="1:5">
      <c r="A37" s="16">
        <v>12</v>
      </c>
      <c r="B37" s="59" t="s">
        <v>154</v>
      </c>
      <c r="C37" s="59" t="s">
        <v>32</v>
      </c>
      <c r="D37" s="82" t="s">
        <v>284</v>
      </c>
      <c r="E37" s="67">
        <v>29</v>
      </c>
    </row>
    <row r="38" spans="1:5">
      <c r="A38" s="16">
        <v>25</v>
      </c>
      <c r="B38" s="58" t="s">
        <v>194</v>
      </c>
      <c r="C38" s="88" t="s">
        <v>34</v>
      </c>
      <c r="D38" s="67" t="s">
        <v>297</v>
      </c>
      <c r="E38" s="67">
        <v>30</v>
      </c>
    </row>
    <row r="39" spans="1:5">
      <c r="A39" s="16">
        <v>15</v>
      </c>
      <c r="B39" s="58" t="s">
        <v>158</v>
      </c>
      <c r="C39" s="88" t="s">
        <v>156</v>
      </c>
      <c r="D39" s="67" t="s">
        <v>287</v>
      </c>
      <c r="E39" s="67">
        <v>31</v>
      </c>
    </row>
    <row r="40" spans="1:5">
      <c r="A40" s="16">
        <v>31</v>
      </c>
      <c r="B40" s="58" t="s">
        <v>218</v>
      </c>
      <c r="C40" s="88" t="s">
        <v>213</v>
      </c>
      <c r="D40" s="67" t="s">
        <v>302</v>
      </c>
      <c r="E40" s="67">
        <v>32</v>
      </c>
    </row>
    <row r="41" spans="1:5">
      <c r="A41" s="16">
        <v>13</v>
      </c>
      <c r="B41" s="59" t="s">
        <v>163</v>
      </c>
      <c r="C41" s="59" t="s">
        <v>156</v>
      </c>
      <c r="D41" s="82" t="s">
        <v>285</v>
      </c>
      <c r="E41" s="67">
        <v>33</v>
      </c>
    </row>
    <row r="42" spans="1:5">
      <c r="A42" s="16" t="s">
        <v>307</v>
      </c>
      <c r="B42" s="58" t="s">
        <v>306</v>
      </c>
      <c r="C42" s="88" t="s">
        <v>308</v>
      </c>
      <c r="D42" s="87" t="s">
        <v>311</v>
      </c>
      <c r="E42" s="58"/>
    </row>
    <row r="43" spans="1:5">
      <c r="A43" s="89"/>
      <c r="B43" s="32"/>
      <c r="C43" s="86"/>
      <c r="D43" s="32"/>
      <c r="E43" s="32"/>
    </row>
    <row r="44" spans="1:5">
      <c r="B44" s="13" t="s">
        <v>21</v>
      </c>
      <c r="D44" s="13" t="s">
        <v>26</v>
      </c>
    </row>
    <row r="46" spans="1:5">
      <c r="B46" s="13" t="s">
        <v>23</v>
      </c>
      <c r="D46" s="13" t="s">
        <v>50</v>
      </c>
    </row>
    <row r="49" spans="1:4">
      <c r="A49" s="63">
        <v>1</v>
      </c>
      <c r="B49" s="63" t="s">
        <v>256</v>
      </c>
      <c r="C49" s="63" t="s">
        <v>314</v>
      </c>
      <c r="D49" s="63">
        <v>27</v>
      </c>
    </row>
    <row r="50" spans="1:4">
      <c r="A50" s="63">
        <v>2</v>
      </c>
      <c r="B50" s="63" t="s">
        <v>254</v>
      </c>
      <c r="C50" s="63" t="s">
        <v>316</v>
      </c>
      <c r="D50" s="63">
        <v>29</v>
      </c>
    </row>
    <row r="51" spans="1:4">
      <c r="A51" s="63">
        <v>3</v>
      </c>
      <c r="B51" s="63" t="s">
        <v>249</v>
      </c>
      <c r="C51" s="63" t="s">
        <v>320</v>
      </c>
      <c r="D51" s="63">
        <v>45</v>
      </c>
    </row>
    <row r="52" spans="1:4">
      <c r="A52" s="63">
        <v>4</v>
      </c>
      <c r="B52" s="63" t="s">
        <v>248</v>
      </c>
      <c r="C52" s="63" t="s">
        <v>318</v>
      </c>
      <c r="D52" s="63">
        <v>46</v>
      </c>
    </row>
    <row r="53" spans="1:4">
      <c r="A53" s="63">
        <v>5</v>
      </c>
      <c r="B53" s="63" t="s">
        <v>269</v>
      </c>
      <c r="C53" s="63" t="s">
        <v>317</v>
      </c>
      <c r="D53" s="63">
        <v>46</v>
      </c>
    </row>
    <row r="54" spans="1:4">
      <c r="A54" s="63">
        <v>6</v>
      </c>
      <c r="B54" s="63" t="s">
        <v>266</v>
      </c>
      <c r="C54" s="63" t="s">
        <v>319</v>
      </c>
      <c r="D54" s="63">
        <v>49</v>
      </c>
    </row>
    <row r="55" spans="1:4">
      <c r="A55" s="63">
        <v>7</v>
      </c>
      <c r="B55" s="63" t="s">
        <v>261</v>
      </c>
      <c r="C55" s="63" t="s">
        <v>315</v>
      </c>
      <c r="D55" s="63">
        <v>51</v>
      </c>
    </row>
    <row r="56" spans="1:4">
      <c r="A56" s="63">
        <v>8</v>
      </c>
      <c r="B56" s="63" t="s">
        <v>252</v>
      </c>
      <c r="C56" s="63" t="s">
        <v>321</v>
      </c>
      <c r="D56" s="63">
        <v>66</v>
      </c>
    </row>
    <row r="57" spans="1:4">
      <c r="A57" s="63">
        <v>9</v>
      </c>
      <c r="B57" s="63" t="s">
        <v>262</v>
      </c>
      <c r="C57" s="63" t="s">
        <v>323</v>
      </c>
      <c r="D57" s="63">
        <v>71</v>
      </c>
    </row>
    <row r="58" spans="1:4">
      <c r="A58" s="63">
        <v>10</v>
      </c>
      <c r="B58" s="63" t="s">
        <v>264</v>
      </c>
      <c r="C58" s="63" t="s">
        <v>313</v>
      </c>
      <c r="D58" s="63">
        <v>72</v>
      </c>
    </row>
    <row r="59" spans="1:4">
      <c r="A59" s="63">
        <v>11</v>
      </c>
      <c r="B59" s="63" t="s">
        <v>270</v>
      </c>
      <c r="C59" s="63" t="s">
        <v>324</v>
      </c>
      <c r="D59" s="63">
        <v>74</v>
      </c>
    </row>
    <row r="60" spans="1:4">
      <c r="A60" s="63">
        <v>12</v>
      </c>
      <c r="B60" s="63" t="s">
        <v>259</v>
      </c>
      <c r="C60" s="63" t="s">
        <v>322</v>
      </c>
      <c r="D60" s="63">
        <v>87</v>
      </c>
    </row>
    <row r="61" spans="1:4">
      <c r="A61" s="63">
        <v>13</v>
      </c>
      <c r="B61" s="63" t="s">
        <v>123</v>
      </c>
      <c r="C61" s="63" t="s">
        <v>312</v>
      </c>
      <c r="D61" s="63">
        <v>102</v>
      </c>
    </row>
  </sheetData>
  <mergeCells count="11">
    <mergeCell ref="D6:E6"/>
    <mergeCell ref="A7:A8"/>
    <mergeCell ref="B7:B8"/>
    <mergeCell ref="C7:C8"/>
    <mergeCell ref="D7:E7"/>
    <mergeCell ref="A6:B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20" zoomScaleNormal="120" workbookViewId="0">
      <selection activeCell="A9" sqref="A9:XFD9"/>
    </sheetView>
  </sheetViews>
  <sheetFormatPr defaultRowHeight="15"/>
  <cols>
    <col min="1" max="1" width="4.5703125" customWidth="1"/>
    <col min="2" max="2" width="33.7109375" customWidth="1"/>
    <col min="3" max="3" width="19.7109375" customWidth="1"/>
    <col min="4" max="4" width="13.7109375" customWidth="1"/>
    <col min="5" max="5" width="13.5703125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>
      <c r="A5" s="152" t="s">
        <v>66</v>
      </c>
      <c r="B5" s="152"/>
      <c r="C5" s="152"/>
      <c r="D5" s="152"/>
      <c r="E5" s="15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>
      <c r="A6" s="157" t="s">
        <v>51</v>
      </c>
      <c r="B6" s="157"/>
      <c r="C6" s="55"/>
      <c r="D6" s="141" t="s">
        <v>45</v>
      </c>
      <c r="E6" s="141"/>
      <c r="F6" s="9"/>
      <c r="G6" s="9"/>
      <c r="H6" s="9"/>
      <c r="I6" s="9"/>
      <c r="J6" s="9"/>
      <c r="K6" s="9"/>
      <c r="L6" s="9"/>
      <c r="M6" s="9"/>
      <c r="N6" s="9"/>
      <c r="O6" s="9"/>
      <c r="P6" s="62"/>
      <c r="Q6" s="62"/>
    </row>
    <row r="7" spans="1:17" ht="15.75" customHeight="1">
      <c r="A7" s="153" t="s">
        <v>86</v>
      </c>
      <c r="B7" s="143" t="s">
        <v>87</v>
      </c>
      <c r="C7" s="155" t="s">
        <v>91</v>
      </c>
      <c r="D7" s="156" t="s">
        <v>88</v>
      </c>
      <c r="E7" s="156"/>
    </row>
    <row r="8" spans="1:17" ht="15" customHeight="1">
      <c r="A8" s="154"/>
      <c r="B8" s="144"/>
      <c r="C8" s="144"/>
      <c r="D8" s="57" t="s">
        <v>89</v>
      </c>
      <c r="E8" s="57" t="s">
        <v>92</v>
      </c>
    </row>
    <row r="9" spans="1:17" ht="18.75" customHeight="1">
      <c r="A9" s="16">
        <v>7</v>
      </c>
      <c r="B9" s="59" t="s">
        <v>150</v>
      </c>
      <c r="C9" s="59" t="s">
        <v>32</v>
      </c>
      <c r="D9" s="81" t="s">
        <v>231</v>
      </c>
      <c r="E9" s="82">
        <v>1</v>
      </c>
    </row>
    <row r="10" spans="1:17">
      <c r="A10" s="16">
        <v>8</v>
      </c>
      <c r="B10" s="58" t="s">
        <v>151</v>
      </c>
      <c r="C10" s="58" t="s">
        <v>32</v>
      </c>
      <c r="D10" s="80" t="s">
        <v>232</v>
      </c>
      <c r="E10" s="82">
        <v>2</v>
      </c>
    </row>
    <row r="11" spans="1:17">
      <c r="A11" s="16">
        <v>17</v>
      </c>
      <c r="B11" s="58" t="s">
        <v>208</v>
      </c>
      <c r="C11" s="58" t="s">
        <v>31</v>
      </c>
      <c r="D11" s="80" t="s">
        <v>240</v>
      </c>
      <c r="E11" s="82">
        <v>3</v>
      </c>
    </row>
    <row r="12" spans="1:17">
      <c r="A12" s="16">
        <v>5</v>
      </c>
      <c r="B12" s="58" t="s">
        <v>134</v>
      </c>
      <c r="C12" s="58" t="s">
        <v>132</v>
      </c>
      <c r="D12" s="80" t="s">
        <v>229</v>
      </c>
      <c r="E12" s="82">
        <v>4</v>
      </c>
    </row>
    <row r="13" spans="1:17">
      <c r="A13" s="16">
        <v>13</v>
      </c>
      <c r="B13" s="58" t="s">
        <v>181</v>
      </c>
      <c r="C13" s="58" t="s">
        <v>36</v>
      </c>
      <c r="D13" s="80" t="s">
        <v>236</v>
      </c>
      <c r="E13" s="82">
        <v>5</v>
      </c>
    </row>
    <row r="14" spans="1:17">
      <c r="A14" s="16">
        <v>12</v>
      </c>
      <c r="B14" s="59" t="s">
        <v>173</v>
      </c>
      <c r="C14" s="59" t="s">
        <v>169</v>
      </c>
      <c r="D14" s="81" t="s">
        <v>235</v>
      </c>
      <c r="E14" s="82">
        <v>6</v>
      </c>
    </row>
    <row r="15" spans="1:17">
      <c r="A15" s="16">
        <v>14</v>
      </c>
      <c r="B15" s="58" t="s">
        <v>327</v>
      </c>
      <c r="C15" s="58" t="s">
        <v>36</v>
      </c>
      <c r="D15" s="80" t="s">
        <v>237</v>
      </c>
      <c r="E15" s="82">
        <v>7</v>
      </c>
    </row>
    <row r="16" spans="1:17">
      <c r="A16" s="16">
        <v>18</v>
      </c>
      <c r="B16" s="58" t="s">
        <v>209</v>
      </c>
      <c r="C16" s="58" t="s">
        <v>31</v>
      </c>
      <c r="D16" s="80" t="s">
        <v>241</v>
      </c>
      <c r="E16" s="82">
        <v>8</v>
      </c>
    </row>
    <row r="17" spans="1:5" ht="16.5" customHeight="1">
      <c r="A17" s="16">
        <v>11</v>
      </c>
      <c r="B17" s="59" t="s">
        <v>172</v>
      </c>
      <c r="C17" s="59" t="s">
        <v>169</v>
      </c>
      <c r="D17" s="81" t="s">
        <v>234</v>
      </c>
      <c r="E17" s="82">
        <v>9</v>
      </c>
    </row>
    <row r="18" spans="1:5">
      <c r="A18" s="16">
        <v>10</v>
      </c>
      <c r="B18" s="58" t="s">
        <v>223</v>
      </c>
      <c r="C18" s="58" t="s">
        <v>160</v>
      </c>
      <c r="D18" s="80" t="s">
        <v>233</v>
      </c>
      <c r="E18" s="82">
        <v>10</v>
      </c>
    </row>
    <row r="19" spans="1:5">
      <c r="A19" s="16">
        <v>9</v>
      </c>
      <c r="B19" s="58" t="s">
        <v>159</v>
      </c>
      <c r="C19" s="58" t="s">
        <v>160</v>
      </c>
      <c r="D19" s="80" t="s">
        <v>227</v>
      </c>
      <c r="E19" s="82">
        <v>11</v>
      </c>
    </row>
    <row r="20" spans="1:5">
      <c r="A20" s="16">
        <v>3</v>
      </c>
      <c r="B20" s="59" t="s">
        <v>116</v>
      </c>
      <c r="C20" s="59" t="s">
        <v>38</v>
      </c>
      <c r="D20" s="81" t="s">
        <v>227</v>
      </c>
      <c r="E20" s="82">
        <v>11</v>
      </c>
    </row>
    <row r="21" spans="1:5">
      <c r="A21" s="16">
        <v>2</v>
      </c>
      <c r="B21" s="59" t="s">
        <v>106</v>
      </c>
      <c r="C21" s="58" t="s">
        <v>98</v>
      </c>
      <c r="D21" s="81" t="s">
        <v>226</v>
      </c>
      <c r="E21" s="82">
        <v>13</v>
      </c>
    </row>
    <row r="22" spans="1:5">
      <c r="A22" s="16">
        <v>1</v>
      </c>
      <c r="B22" s="58" t="s">
        <v>105</v>
      </c>
      <c r="C22" s="58" t="s">
        <v>98</v>
      </c>
      <c r="D22" s="80" t="s">
        <v>225</v>
      </c>
      <c r="E22" s="82">
        <v>14</v>
      </c>
    </row>
    <row r="23" spans="1:5">
      <c r="A23" s="16">
        <v>6</v>
      </c>
      <c r="B23" s="59" t="s">
        <v>135</v>
      </c>
      <c r="C23" s="59" t="s">
        <v>132</v>
      </c>
      <c r="D23" s="81" t="s">
        <v>230</v>
      </c>
      <c r="E23" s="82">
        <v>15</v>
      </c>
    </row>
    <row r="24" spans="1:5">
      <c r="A24" s="16">
        <v>4</v>
      </c>
      <c r="B24" s="59" t="s">
        <v>117</v>
      </c>
      <c r="C24" s="59" t="s">
        <v>38</v>
      </c>
      <c r="D24" s="81" t="s">
        <v>228</v>
      </c>
      <c r="E24" s="82">
        <v>16</v>
      </c>
    </row>
    <row r="25" spans="1:5">
      <c r="A25" s="16">
        <v>23</v>
      </c>
      <c r="B25" s="58" t="s">
        <v>246</v>
      </c>
      <c r="C25" s="58" t="s">
        <v>33</v>
      </c>
      <c r="D25" s="80" t="s">
        <v>247</v>
      </c>
      <c r="E25" s="82">
        <v>17</v>
      </c>
    </row>
    <row r="26" spans="1:5">
      <c r="A26" s="16">
        <v>15</v>
      </c>
      <c r="B26" s="58" t="s">
        <v>195</v>
      </c>
      <c r="C26" s="58" t="s">
        <v>34</v>
      </c>
      <c r="D26" s="80" t="s">
        <v>238</v>
      </c>
      <c r="E26" s="82">
        <v>18</v>
      </c>
    </row>
    <row r="27" spans="1:5">
      <c r="A27" s="16">
        <v>21</v>
      </c>
      <c r="B27" s="59" t="s">
        <v>215</v>
      </c>
      <c r="C27" s="59" t="s">
        <v>213</v>
      </c>
      <c r="D27" s="81" t="s">
        <v>244</v>
      </c>
      <c r="E27" s="82">
        <v>19</v>
      </c>
    </row>
    <row r="28" spans="1:5">
      <c r="A28" s="16">
        <v>16</v>
      </c>
      <c r="B28" s="58" t="s">
        <v>196</v>
      </c>
      <c r="C28" s="58" t="s">
        <v>34</v>
      </c>
      <c r="D28" s="80" t="s">
        <v>239</v>
      </c>
      <c r="E28" s="82">
        <v>20</v>
      </c>
    </row>
    <row r="29" spans="1:5">
      <c r="A29" s="16">
        <v>19</v>
      </c>
      <c r="B29" s="58" t="s">
        <v>141</v>
      </c>
      <c r="C29" s="58" t="s">
        <v>139</v>
      </c>
      <c r="D29" s="80" t="s">
        <v>242</v>
      </c>
      <c r="E29" s="82">
        <v>21</v>
      </c>
    </row>
    <row r="30" spans="1:5">
      <c r="A30" s="16">
        <v>20</v>
      </c>
      <c r="B30" s="58" t="s">
        <v>144</v>
      </c>
      <c r="C30" s="58" t="s">
        <v>139</v>
      </c>
      <c r="D30" s="80" t="s">
        <v>243</v>
      </c>
      <c r="E30" s="82">
        <v>22</v>
      </c>
    </row>
    <row r="31" spans="1:5">
      <c r="A31" s="16">
        <v>22</v>
      </c>
      <c r="B31" s="58" t="s">
        <v>217</v>
      </c>
      <c r="C31" s="58" t="s">
        <v>213</v>
      </c>
      <c r="D31" s="80" t="s">
        <v>245</v>
      </c>
      <c r="E31" s="82">
        <v>23</v>
      </c>
    </row>
    <row r="32" spans="1:5">
      <c r="A32" s="83"/>
      <c r="B32" s="32"/>
      <c r="C32" s="84"/>
      <c r="D32" s="32"/>
      <c r="E32" s="85"/>
    </row>
    <row r="33" spans="1:4">
      <c r="B33" s="13" t="s">
        <v>21</v>
      </c>
      <c r="D33" s="13" t="s">
        <v>26</v>
      </c>
    </row>
    <row r="35" spans="1:4">
      <c r="B35" s="13" t="s">
        <v>23</v>
      </c>
      <c r="D35" s="13" t="s">
        <v>50</v>
      </c>
    </row>
    <row r="37" spans="1:4">
      <c r="A37" s="63">
        <v>1</v>
      </c>
      <c r="B37" s="63" t="s">
        <v>248</v>
      </c>
      <c r="C37" s="63" t="s">
        <v>250</v>
      </c>
      <c r="D37" s="63">
        <v>3</v>
      </c>
    </row>
    <row r="38" spans="1:4">
      <c r="A38" s="63">
        <v>2</v>
      </c>
      <c r="B38" s="63" t="s">
        <v>249</v>
      </c>
      <c r="C38" s="63" t="s">
        <v>251</v>
      </c>
      <c r="D38" s="63">
        <v>11</v>
      </c>
    </row>
    <row r="39" spans="1:4">
      <c r="A39" s="63">
        <v>3</v>
      </c>
      <c r="B39" s="63" t="s">
        <v>254</v>
      </c>
      <c r="C39" s="63" t="s">
        <v>255</v>
      </c>
      <c r="D39" s="63">
        <v>12</v>
      </c>
    </row>
    <row r="40" spans="1:4">
      <c r="A40" s="63">
        <v>4</v>
      </c>
      <c r="B40" s="63" t="s">
        <v>256</v>
      </c>
      <c r="C40" s="63" t="s">
        <v>257</v>
      </c>
      <c r="D40" s="63">
        <v>15</v>
      </c>
    </row>
    <row r="41" spans="1:4">
      <c r="A41" s="63">
        <v>5</v>
      </c>
      <c r="B41" s="63" t="s">
        <v>252</v>
      </c>
      <c r="C41" s="63" t="s">
        <v>253</v>
      </c>
      <c r="D41" s="63">
        <v>19</v>
      </c>
    </row>
    <row r="42" spans="1:4">
      <c r="A42" s="63">
        <v>6</v>
      </c>
      <c r="B42" s="63" t="s">
        <v>259</v>
      </c>
      <c r="C42" s="63" t="s">
        <v>258</v>
      </c>
      <c r="D42" s="63">
        <v>21</v>
      </c>
    </row>
    <row r="43" spans="1:4">
      <c r="A43" s="63">
        <v>7</v>
      </c>
      <c r="B43" s="63" t="s">
        <v>261</v>
      </c>
      <c r="C43" s="63" t="s">
        <v>260</v>
      </c>
      <c r="D43" s="63">
        <v>27</v>
      </c>
    </row>
    <row r="44" spans="1:4">
      <c r="A44" s="63">
        <v>8</v>
      </c>
      <c r="B44" s="63" t="s">
        <v>262</v>
      </c>
      <c r="C44" s="63" t="s">
        <v>263</v>
      </c>
      <c r="D44" s="63">
        <v>27</v>
      </c>
    </row>
    <row r="45" spans="1:4">
      <c r="A45" s="63">
        <v>9</v>
      </c>
      <c r="B45" s="63" t="s">
        <v>266</v>
      </c>
      <c r="C45" s="63" t="s">
        <v>267</v>
      </c>
      <c r="D45" s="63">
        <v>38</v>
      </c>
    </row>
    <row r="46" spans="1:4">
      <c r="A46" s="63">
        <v>10</v>
      </c>
      <c r="B46" s="63" t="s">
        <v>264</v>
      </c>
      <c r="C46" s="63" t="s">
        <v>265</v>
      </c>
      <c r="D46" s="63">
        <v>41</v>
      </c>
    </row>
    <row r="47" spans="1:4">
      <c r="A47" s="63">
        <v>11</v>
      </c>
      <c r="B47" s="63" t="s">
        <v>270</v>
      </c>
      <c r="C47" s="63" t="s">
        <v>271</v>
      </c>
      <c r="D47" s="63">
        <v>42</v>
      </c>
    </row>
    <row r="48" spans="1:4">
      <c r="A48" s="63">
        <v>12</v>
      </c>
      <c r="B48" s="63" t="s">
        <v>269</v>
      </c>
      <c r="C48" s="63" t="s">
        <v>268</v>
      </c>
      <c r="D48" s="63">
        <v>43</v>
      </c>
    </row>
    <row r="49" spans="1:4">
      <c r="A49" s="63">
        <v>13</v>
      </c>
      <c r="B49" s="63" t="s">
        <v>123</v>
      </c>
      <c r="C49" s="63" t="s">
        <v>272</v>
      </c>
      <c r="D49" s="63">
        <v>48</v>
      </c>
    </row>
  </sheetData>
  <mergeCells count="11">
    <mergeCell ref="A7:A8"/>
    <mergeCell ref="B7:B8"/>
    <mergeCell ref="C7:C8"/>
    <mergeCell ref="D7:E7"/>
    <mergeCell ref="A1:E1"/>
    <mergeCell ref="A2:E2"/>
    <mergeCell ref="A3:E3"/>
    <mergeCell ref="A4:E4"/>
    <mergeCell ref="A5:E5"/>
    <mergeCell ref="A6:B6"/>
    <mergeCell ref="D6:E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O20" sqref="O20"/>
    </sheetView>
  </sheetViews>
  <sheetFormatPr defaultRowHeight="15"/>
  <cols>
    <col min="1" max="1" width="4.5703125" customWidth="1"/>
    <col min="2" max="2" width="32.5703125" customWidth="1"/>
    <col min="3" max="3" width="16" customWidth="1"/>
    <col min="4" max="4" width="7.28515625" customWidth="1"/>
    <col min="5" max="7" width="7.7109375" customWidth="1"/>
    <col min="8" max="8" width="8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117"/>
      <c r="G1" s="117"/>
      <c r="H1" s="117"/>
      <c r="I1" s="117"/>
      <c r="J1" s="117"/>
      <c r="K1" s="60"/>
      <c r="L1" s="60"/>
      <c r="M1" s="60"/>
      <c r="N1" s="60"/>
      <c r="O1" s="60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60"/>
      <c r="L2" s="60"/>
      <c r="M2" s="60"/>
      <c r="N2" s="60"/>
      <c r="O2" s="60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61"/>
      <c r="L3" s="61"/>
      <c r="M3" s="61"/>
      <c r="N3" s="61"/>
      <c r="O3" s="6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119"/>
      <c r="G4" s="119"/>
      <c r="H4" s="119"/>
      <c r="I4" s="119"/>
      <c r="J4" s="119"/>
      <c r="K4" s="8"/>
      <c r="L4" s="8"/>
      <c r="M4" s="8"/>
      <c r="N4" s="8"/>
      <c r="O4" s="8"/>
      <c r="P4" s="8"/>
      <c r="Q4" s="8"/>
    </row>
    <row r="5" spans="1:17" ht="15.75">
      <c r="A5" s="152" t="s">
        <v>81</v>
      </c>
      <c r="B5" s="152"/>
      <c r="C5" s="152"/>
      <c r="D5" s="152"/>
      <c r="E5" s="152"/>
      <c r="F5" s="152"/>
      <c r="G5" s="152"/>
      <c r="H5" s="152"/>
      <c r="I5" s="152"/>
      <c r="J5" s="152"/>
      <c r="K5" s="8"/>
      <c r="L5" s="8"/>
      <c r="M5" s="8"/>
      <c r="N5" s="8"/>
      <c r="O5" s="8"/>
      <c r="P5" s="8"/>
      <c r="Q5" s="8"/>
    </row>
    <row r="6" spans="1:17" ht="15.75">
      <c r="A6" s="157" t="s">
        <v>51</v>
      </c>
      <c r="B6" s="157"/>
      <c r="C6" s="55"/>
      <c r="D6" s="141"/>
      <c r="E6" s="141"/>
      <c r="F6" s="9"/>
      <c r="G6" s="9"/>
      <c r="H6" s="158" t="s">
        <v>45</v>
      </c>
      <c r="I6" s="158"/>
      <c r="J6" s="158"/>
      <c r="K6" s="9"/>
      <c r="L6" s="9"/>
      <c r="M6" s="9"/>
      <c r="N6" s="9"/>
      <c r="O6" s="9"/>
      <c r="P6" s="62"/>
      <c r="Q6" s="62"/>
    </row>
    <row r="7" spans="1:17" ht="15" customHeight="1">
      <c r="A7" s="153" t="s">
        <v>94</v>
      </c>
      <c r="B7" s="143" t="s">
        <v>87</v>
      </c>
      <c r="C7" s="143" t="s">
        <v>95</v>
      </c>
      <c r="D7" s="159" t="s">
        <v>84</v>
      </c>
      <c r="E7" s="160"/>
      <c r="F7" s="160"/>
      <c r="G7" s="160"/>
      <c r="H7" s="161"/>
      <c r="I7" s="137" t="s">
        <v>49</v>
      </c>
      <c r="J7" s="137" t="s">
        <v>20</v>
      </c>
    </row>
    <row r="8" spans="1:17" ht="15" customHeight="1">
      <c r="A8" s="154"/>
      <c r="B8" s="144"/>
      <c r="C8" s="144"/>
      <c r="D8" s="57">
        <v>1</v>
      </c>
      <c r="E8" s="57">
        <v>2</v>
      </c>
      <c r="F8" s="57">
        <v>3</v>
      </c>
      <c r="G8" s="57">
        <v>4</v>
      </c>
      <c r="H8" s="57">
        <v>5</v>
      </c>
      <c r="I8" s="138"/>
      <c r="J8" s="138"/>
    </row>
    <row r="9" spans="1:17">
      <c r="A9" s="16">
        <v>1</v>
      </c>
      <c r="B9" s="58" t="s">
        <v>107</v>
      </c>
      <c r="C9" s="58" t="s">
        <v>98</v>
      </c>
      <c r="D9" s="67">
        <v>6</v>
      </c>
      <c r="E9" s="67">
        <v>7</v>
      </c>
      <c r="F9" s="67">
        <v>7</v>
      </c>
      <c r="G9" s="67">
        <v>6</v>
      </c>
      <c r="H9" s="67">
        <v>5</v>
      </c>
      <c r="I9" s="64">
        <f t="shared" ref="I9:I21" si="0">D9+E9+F9+G9+H9</f>
        <v>31</v>
      </c>
      <c r="J9" s="64">
        <v>4</v>
      </c>
    </row>
    <row r="10" spans="1:17">
      <c r="A10" s="16">
        <v>2</v>
      </c>
      <c r="B10" s="59" t="s">
        <v>116</v>
      </c>
      <c r="C10" s="59" t="s">
        <v>38</v>
      </c>
      <c r="D10" s="67">
        <v>8</v>
      </c>
      <c r="E10" s="67">
        <v>5</v>
      </c>
      <c r="F10" s="67">
        <v>7</v>
      </c>
      <c r="G10" s="67">
        <v>1</v>
      </c>
      <c r="H10" s="67">
        <v>6</v>
      </c>
      <c r="I10" s="64">
        <f t="shared" si="0"/>
        <v>27</v>
      </c>
      <c r="J10" s="64">
        <v>6</v>
      </c>
    </row>
    <row r="11" spans="1:17">
      <c r="A11" s="16">
        <v>3</v>
      </c>
      <c r="B11" s="59" t="s">
        <v>122</v>
      </c>
      <c r="C11" s="72" t="s">
        <v>124</v>
      </c>
      <c r="D11" s="67">
        <v>6</v>
      </c>
      <c r="E11" s="67">
        <v>7</v>
      </c>
      <c r="F11" s="67">
        <v>7</v>
      </c>
      <c r="G11" s="67">
        <v>7</v>
      </c>
      <c r="H11" s="67">
        <v>3</v>
      </c>
      <c r="I11" s="64">
        <f t="shared" si="0"/>
        <v>30</v>
      </c>
      <c r="J11" s="64">
        <v>5</v>
      </c>
    </row>
    <row r="12" spans="1:17">
      <c r="A12" s="16">
        <v>4</v>
      </c>
      <c r="B12" s="59" t="s">
        <v>141</v>
      </c>
      <c r="C12" s="59" t="s">
        <v>139</v>
      </c>
      <c r="D12" s="67">
        <v>3</v>
      </c>
      <c r="E12" s="67">
        <v>7</v>
      </c>
      <c r="F12" s="67">
        <v>0</v>
      </c>
      <c r="G12" s="67">
        <v>0</v>
      </c>
      <c r="H12" s="67">
        <v>7</v>
      </c>
      <c r="I12" s="64">
        <f t="shared" si="0"/>
        <v>17</v>
      </c>
      <c r="J12" s="64">
        <v>11</v>
      </c>
    </row>
    <row r="13" spans="1:17">
      <c r="A13" s="16">
        <v>5</v>
      </c>
      <c r="B13" s="58" t="s">
        <v>152</v>
      </c>
      <c r="C13" s="58" t="s">
        <v>32</v>
      </c>
      <c r="D13" s="67">
        <v>9</v>
      </c>
      <c r="E13" s="67">
        <v>6</v>
      </c>
      <c r="F13" s="67">
        <v>6</v>
      </c>
      <c r="G13" s="67">
        <v>9</v>
      </c>
      <c r="H13" s="67">
        <v>6</v>
      </c>
      <c r="I13" s="64">
        <f t="shared" si="0"/>
        <v>36</v>
      </c>
      <c r="J13" s="98">
        <v>1</v>
      </c>
    </row>
    <row r="14" spans="1:17">
      <c r="A14" s="16">
        <v>6</v>
      </c>
      <c r="B14" s="59" t="s">
        <v>161</v>
      </c>
      <c r="C14" s="59" t="s">
        <v>156</v>
      </c>
      <c r="D14" s="67">
        <v>7</v>
      </c>
      <c r="E14" s="67">
        <v>6</v>
      </c>
      <c r="F14" s="67">
        <v>6</v>
      </c>
      <c r="G14" s="67">
        <v>7</v>
      </c>
      <c r="H14" s="67">
        <v>6</v>
      </c>
      <c r="I14" s="64">
        <f t="shared" si="0"/>
        <v>32</v>
      </c>
      <c r="J14" s="98">
        <v>3</v>
      </c>
    </row>
    <row r="15" spans="1:17">
      <c r="A15" s="16">
        <v>7</v>
      </c>
      <c r="B15" s="59" t="s">
        <v>172</v>
      </c>
      <c r="C15" s="59" t="s">
        <v>169</v>
      </c>
      <c r="D15" s="67">
        <v>2</v>
      </c>
      <c r="E15" s="67">
        <v>7</v>
      </c>
      <c r="F15" s="67">
        <v>4</v>
      </c>
      <c r="G15" s="67">
        <v>1</v>
      </c>
      <c r="H15" s="67">
        <v>4</v>
      </c>
      <c r="I15" s="64">
        <f t="shared" si="0"/>
        <v>18</v>
      </c>
      <c r="J15" s="64">
        <v>10</v>
      </c>
    </row>
    <row r="16" spans="1:17">
      <c r="A16" s="16">
        <v>8</v>
      </c>
      <c r="B16" s="58" t="s">
        <v>327</v>
      </c>
      <c r="C16" s="58" t="s">
        <v>36</v>
      </c>
      <c r="D16" s="67">
        <v>3</v>
      </c>
      <c r="E16" s="67">
        <v>1</v>
      </c>
      <c r="F16" s="67">
        <v>9</v>
      </c>
      <c r="G16" s="67">
        <v>6</v>
      </c>
      <c r="H16" s="67">
        <v>5</v>
      </c>
      <c r="I16" s="64">
        <f t="shared" si="0"/>
        <v>24</v>
      </c>
      <c r="J16" s="64">
        <v>8</v>
      </c>
    </row>
    <row r="17" spans="1:10">
      <c r="A17" s="16">
        <v>9</v>
      </c>
      <c r="B17" s="58" t="s">
        <v>195</v>
      </c>
      <c r="C17" s="58" t="s">
        <v>34</v>
      </c>
      <c r="D17" s="67">
        <v>2</v>
      </c>
      <c r="E17" s="67">
        <v>3</v>
      </c>
      <c r="F17" s="67">
        <v>0</v>
      </c>
      <c r="G17" s="67">
        <v>8</v>
      </c>
      <c r="H17" s="67">
        <v>0</v>
      </c>
      <c r="I17" s="64">
        <f t="shared" si="0"/>
        <v>13</v>
      </c>
      <c r="J17" s="64">
        <v>13</v>
      </c>
    </row>
    <row r="18" spans="1:10">
      <c r="A18" s="16">
        <v>10</v>
      </c>
      <c r="B18" s="59" t="s">
        <v>200</v>
      </c>
      <c r="C18" s="59" t="s">
        <v>132</v>
      </c>
      <c r="D18" s="67">
        <v>6</v>
      </c>
      <c r="E18" s="67">
        <v>6</v>
      </c>
      <c r="F18" s="67">
        <v>5</v>
      </c>
      <c r="G18" s="67">
        <v>7</v>
      </c>
      <c r="H18" s="67">
        <v>1</v>
      </c>
      <c r="I18" s="64">
        <f t="shared" si="0"/>
        <v>25</v>
      </c>
      <c r="J18" s="64">
        <v>7</v>
      </c>
    </row>
    <row r="19" spans="1:10">
      <c r="A19" s="16">
        <v>11</v>
      </c>
      <c r="B19" s="59" t="s">
        <v>210</v>
      </c>
      <c r="C19" s="59" t="s">
        <v>31</v>
      </c>
      <c r="D19" s="67">
        <v>7</v>
      </c>
      <c r="E19" s="67">
        <v>7</v>
      </c>
      <c r="F19" s="67">
        <v>7</v>
      </c>
      <c r="G19" s="67">
        <v>0</v>
      </c>
      <c r="H19" s="67">
        <v>0</v>
      </c>
      <c r="I19" s="64">
        <f t="shared" si="0"/>
        <v>21</v>
      </c>
      <c r="J19" s="64">
        <v>9</v>
      </c>
    </row>
    <row r="20" spans="1:10">
      <c r="A20" s="16">
        <v>12</v>
      </c>
      <c r="B20" s="58" t="s">
        <v>215</v>
      </c>
      <c r="C20" s="58" t="s">
        <v>213</v>
      </c>
      <c r="D20" s="67">
        <v>5</v>
      </c>
      <c r="E20" s="67">
        <v>4</v>
      </c>
      <c r="F20" s="67">
        <v>2</v>
      </c>
      <c r="G20" s="67">
        <v>0</v>
      </c>
      <c r="H20" s="67">
        <v>3</v>
      </c>
      <c r="I20" s="64">
        <f t="shared" si="0"/>
        <v>14</v>
      </c>
      <c r="J20" s="64">
        <v>12</v>
      </c>
    </row>
    <row r="21" spans="1:10">
      <c r="A21" s="16">
        <v>13</v>
      </c>
      <c r="B21" s="58" t="s">
        <v>328</v>
      </c>
      <c r="C21" s="58" t="s">
        <v>33</v>
      </c>
      <c r="D21" s="67">
        <v>6</v>
      </c>
      <c r="E21" s="67">
        <v>9</v>
      </c>
      <c r="F21" s="67">
        <v>6</v>
      </c>
      <c r="G21" s="67">
        <v>4</v>
      </c>
      <c r="H21" s="67">
        <v>7</v>
      </c>
      <c r="I21" s="64">
        <f t="shared" si="0"/>
        <v>32</v>
      </c>
      <c r="J21" s="98">
        <v>2</v>
      </c>
    </row>
    <row r="22" spans="1:10">
      <c r="A22" s="13"/>
    </row>
    <row r="23" spans="1:10">
      <c r="B23" s="13" t="s">
        <v>21</v>
      </c>
      <c r="G23" s="13" t="s">
        <v>26</v>
      </c>
    </row>
    <row r="25" spans="1:10">
      <c r="B25" s="13" t="s">
        <v>23</v>
      </c>
      <c r="G25" s="13" t="s">
        <v>50</v>
      </c>
    </row>
  </sheetData>
  <mergeCells count="14">
    <mergeCell ref="I7:I8"/>
    <mergeCell ref="J7:J8"/>
    <mergeCell ref="A1:J1"/>
    <mergeCell ref="A2:J2"/>
    <mergeCell ref="A3:J3"/>
    <mergeCell ref="A4:J4"/>
    <mergeCell ref="A5:J5"/>
    <mergeCell ref="H6:J6"/>
    <mergeCell ref="A7:A8"/>
    <mergeCell ref="B7:B8"/>
    <mergeCell ref="C7:C8"/>
    <mergeCell ref="D7:H7"/>
    <mergeCell ref="A6:B6"/>
    <mergeCell ref="D6:E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J19" sqref="J19"/>
    </sheetView>
  </sheetViews>
  <sheetFormatPr defaultRowHeight="15"/>
  <cols>
    <col min="1" max="1" width="4.5703125" customWidth="1"/>
    <col min="2" max="2" width="32.5703125" customWidth="1"/>
    <col min="3" max="3" width="16" customWidth="1"/>
    <col min="4" max="4" width="7.28515625" customWidth="1"/>
    <col min="5" max="7" width="7.7109375" customWidth="1"/>
    <col min="8" max="8" width="8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117"/>
      <c r="G1" s="117"/>
      <c r="H1" s="117"/>
      <c r="I1" s="117"/>
      <c r="J1" s="117"/>
      <c r="K1" s="60"/>
      <c r="L1" s="60"/>
      <c r="M1" s="60"/>
      <c r="N1" s="60"/>
      <c r="O1" s="60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60"/>
      <c r="L2" s="60"/>
      <c r="M2" s="60"/>
      <c r="N2" s="60"/>
      <c r="O2" s="60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61"/>
      <c r="L3" s="61"/>
      <c r="M3" s="61"/>
      <c r="N3" s="61"/>
      <c r="O3" s="6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119"/>
      <c r="G4" s="119"/>
      <c r="H4" s="119"/>
      <c r="I4" s="119"/>
      <c r="J4" s="119"/>
      <c r="K4" s="8"/>
      <c r="L4" s="8"/>
      <c r="M4" s="8"/>
      <c r="N4" s="8"/>
      <c r="O4" s="8"/>
      <c r="P4" s="8"/>
      <c r="Q4" s="8"/>
    </row>
    <row r="5" spans="1:17" ht="15.75">
      <c r="A5" s="152" t="s">
        <v>80</v>
      </c>
      <c r="B5" s="152"/>
      <c r="C5" s="152"/>
      <c r="D5" s="152"/>
      <c r="E5" s="152"/>
      <c r="F5" s="152"/>
      <c r="G5" s="152"/>
      <c r="H5" s="152"/>
      <c r="I5" s="152"/>
      <c r="J5" s="152"/>
      <c r="K5" s="8"/>
      <c r="L5" s="8"/>
      <c r="M5" s="8"/>
      <c r="N5" s="8"/>
      <c r="O5" s="8"/>
      <c r="P5" s="8"/>
      <c r="Q5" s="8"/>
    </row>
    <row r="6" spans="1:17" ht="15.75">
      <c r="A6" s="157" t="s">
        <v>51</v>
      </c>
      <c r="B6" s="157"/>
      <c r="C6" s="55"/>
      <c r="D6" s="141"/>
      <c r="E6" s="141"/>
      <c r="F6" s="9"/>
      <c r="G6" s="9"/>
      <c r="H6" s="158" t="s">
        <v>45</v>
      </c>
      <c r="I6" s="158"/>
      <c r="J6" s="158"/>
      <c r="K6" s="9"/>
      <c r="L6" s="9"/>
      <c r="M6" s="9"/>
      <c r="N6" s="9"/>
      <c r="O6" s="9"/>
      <c r="P6" s="62"/>
      <c r="Q6" s="62"/>
    </row>
    <row r="7" spans="1:17" ht="15" customHeight="1">
      <c r="A7" s="153" t="s">
        <v>94</v>
      </c>
      <c r="B7" s="143" t="s">
        <v>87</v>
      </c>
      <c r="C7" s="143" t="s">
        <v>95</v>
      </c>
      <c r="D7" s="159" t="s">
        <v>84</v>
      </c>
      <c r="E7" s="160"/>
      <c r="F7" s="160"/>
      <c r="G7" s="160"/>
      <c r="H7" s="161"/>
      <c r="I7" s="137" t="s">
        <v>49</v>
      </c>
      <c r="J7" s="137" t="s">
        <v>20</v>
      </c>
    </row>
    <row r="8" spans="1:17" ht="15" customHeight="1">
      <c r="A8" s="154"/>
      <c r="B8" s="144"/>
      <c r="C8" s="144"/>
      <c r="D8" s="57">
        <v>1</v>
      </c>
      <c r="E8" s="57">
        <v>2</v>
      </c>
      <c r="F8" s="57">
        <v>3</v>
      </c>
      <c r="G8" s="57">
        <v>4</v>
      </c>
      <c r="H8" s="57">
        <v>5</v>
      </c>
      <c r="I8" s="138"/>
      <c r="J8" s="138"/>
    </row>
    <row r="9" spans="1:17">
      <c r="A9" s="16">
        <v>1</v>
      </c>
      <c r="B9" s="58" t="s">
        <v>104</v>
      </c>
      <c r="C9" s="58" t="s">
        <v>98</v>
      </c>
      <c r="D9" s="67">
        <v>6</v>
      </c>
      <c r="E9" s="67">
        <v>3</v>
      </c>
      <c r="F9" s="67">
        <v>5</v>
      </c>
      <c r="G9" s="67">
        <v>1</v>
      </c>
      <c r="H9" s="67">
        <v>7</v>
      </c>
      <c r="I9" s="15">
        <f t="shared" ref="I9:I21" si="0">D9+E9+F9+G9+H9</f>
        <v>22</v>
      </c>
      <c r="J9" s="15">
        <v>13</v>
      </c>
    </row>
    <row r="10" spans="1:17">
      <c r="A10" s="16">
        <v>2</v>
      </c>
      <c r="B10" s="59" t="s">
        <v>118</v>
      </c>
      <c r="C10" s="59" t="s">
        <v>38</v>
      </c>
      <c r="D10" s="67">
        <v>5</v>
      </c>
      <c r="E10" s="67">
        <v>5</v>
      </c>
      <c r="F10" s="67">
        <v>7</v>
      </c>
      <c r="G10" s="67">
        <v>7</v>
      </c>
      <c r="H10" s="67">
        <v>6</v>
      </c>
      <c r="I10" s="15">
        <f t="shared" si="0"/>
        <v>30</v>
      </c>
      <c r="J10" s="15">
        <v>5</v>
      </c>
    </row>
    <row r="11" spans="1:17" ht="18" customHeight="1">
      <c r="A11" s="16">
        <v>3</v>
      </c>
      <c r="B11" s="59" t="s">
        <v>125</v>
      </c>
      <c r="C11" s="72" t="s">
        <v>123</v>
      </c>
      <c r="D11" s="67">
        <v>5</v>
      </c>
      <c r="E11" s="67">
        <v>8</v>
      </c>
      <c r="F11" s="67">
        <v>6</v>
      </c>
      <c r="G11" s="67">
        <v>2</v>
      </c>
      <c r="H11" s="67">
        <v>8</v>
      </c>
      <c r="I11" s="15">
        <f t="shared" si="0"/>
        <v>29</v>
      </c>
      <c r="J11" s="15">
        <v>6</v>
      </c>
    </row>
    <row r="12" spans="1:17">
      <c r="A12" s="16">
        <v>4</v>
      </c>
      <c r="B12" s="59" t="s">
        <v>136</v>
      </c>
      <c r="C12" s="59" t="s">
        <v>132</v>
      </c>
      <c r="D12" s="67">
        <v>5</v>
      </c>
      <c r="E12" s="67">
        <v>1</v>
      </c>
      <c r="F12" s="67">
        <v>8</v>
      </c>
      <c r="G12" s="67">
        <v>1</v>
      </c>
      <c r="H12" s="67">
        <v>9</v>
      </c>
      <c r="I12" s="15">
        <f t="shared" si="0"/>
        <v>24</v>
      </c>
      <c r="J12" s="15">
        <v>10</v>
      </c>
    </row>
    <row r="13" spans="1:17">
      <c r="A13" s="16">
        <v>5</v>
      </c>
      <c r="B13" s="58" t="s">
        <v>142</v>
      </c>
      <c r="C13" s="58" t="s">
        <v>139</v>
      </c>
      <c r="D13" s="67">
        <v>4</v>
      </c>
      <c r="E13" s="67">
        <v>5</v>
      </c>
      <c r="F13" s="67">
        <v>8</v>
      </c>
      <c r="G13" s="67">
        <v>3</v>
      </c>
      <c r="H13" s="67">
        <v>8</v>
      </c>
      <c r="I13" s="15">
        <f t="shared" si="0"/>
        <v>28</v>
      </c>
      <c r="J13" s="15">
        <v>7</v>
      </c>
    </row>
    <row r="14" spans="1:17">
      <c r="A14" s="16">
        <v>6</v>
      </c>
      <c r="B14" s="59" t="s">
        <v>153</v>
      </c>
      <c r="C14" s="59" t="s">
        <v>32</v>
      </c>
      <c r="D14" s="67">
        <v>9</v>
      </c>
      <c r="E14" s="67">
        <v>4</v>
      </c>
      <c r="F14" s="67">
        <v>8</v>
      </c>
      <c r="G14" s="67">
        <v>6</v>
      </c>
      <c r="H14" s="67">
        <v>7</v>
      </c>
      <c r="I14" s="15">
        <f t="shared" si="0"/>
        <v>34</v>
      </c>
      <c r="J14" s="90">
        <v>2</v>
      </c>
    </row>
    <row r="15" spans="1:17">
      <c r="A15" s="16">
        <v>7</v>
      </c>
      <c r="B15" s="59" t="s">
        <v>162</v>
      </c>
      <c r="C15" s="59" t="s">
        <v>156</v>
      </c>
      <c r="D15" s="67">
        <v>4</v>
      </c>
      <c r="E15" s="67">
        <v>6</v>
      </c>
      <c r="F15" s="67">
        <v>7</v>
      </c>
      <c r="G15" s="67">
        <v>5</v>
      </c>
      <c r="H15" s="67">
        <v>5</v>
      </c>
      <c r="I15" s="15">
        <f t="shared" si="0"/>
        <v>27</v>
      </c>
      <c r="J15" s="15">
        <v>9</v>
      </c>
    </row>
    <row r="16" spans="1:17">
      <c r="A16" s="16">
        <v>8</v>
      </c>
      <c r="B16" s="58" t="s">
        <v>171</v>
      </c>
      <c r="C16" s="58" t="s">
        <v>169</v>
      </c>
      <c r="D16" s="67">
        <v>7</v>
      </c>
      <c r="E16" s="67">
        <v>7</v>
      </c>
      <c r="F16" s="67">
        <v>6</v>
      </c>
      <c r="G16" s="67">
        <v>0</v>
      </c>
      <c r="H16" s="67">
        <v>8</v>
      </c>
      <c r="I16" s="15">
        <f t="shared" si="0"/>
        <v>28</v>
      </c>
      <c r="J16" s="15">
        <v>8</v>
      </c>
    </row>
    <row r="17" spans="1:10">
      <c r="A17" s="16">
        <v>9</v>
      </c>
      <c r="B17" s="58" t="s">
        <v>183</v>
      </c>
      <c r="C17" s="58" t="s">
        <v>36</v>
      </c>
      <c r="D17" s="67">
        <v>8</v>
      </c>
      <c r="E17" s="67">
        <v>6</v>
      </c>
      <c r="F17" s="67">
        <v>8</v>
      </c>
      <c r="G17" s="67">
        <v>9</v>
      </c>
      <c r="H17" s="67">
        <v>3</v>
      </c>
      <c r="I17" s="15">
        <f t="shared" si="0"/>
        <v>34</v>
      </c>
      <c r="J17" s="90">
        <v>1</v>
      </c>
    </row>
    <row r="18" spans="1:10">
      <c r="A18" s="16">
        <v>10</v>
      </c>
      <c r="B18" s="58" t="s">
        <v>189</v>
      </c>
      <c r="C18" s="58" t="s">
        <v>33</v>
      </c>
      <c r="D18" s="67">
        <v>8</v>
      </c>
      <c r="E18" s="67">
        <v>6</v>
      </c>
      <c r="F18" s="67">
        <v>0</v>
      </c>
      <c r="G18" s="67">
        <v>7</v>
      </c>
      <c r="H18" s="67">
        <v>3</v>
      </c>
      <c r="I18" s="15">
        <f t="shared" si="0"/>
        <v>24</v>
      </c>
      <c r="J18" s="15">
        <v>11</v>
      </c>
    </row>
    <row r="19" spans="1:10">
      <c r="A19" s="16">
        <v>11</v>
      </c>
      <c r="B19" s="59" t="s">
        <v>197</v>
      </c>
      <c r="C19" s="59" t="s">
        <v>34</v>
      </c>
      <c r="D19" s="67">
        <v>5</v>
      </c>
      <c r="E19" s="67">
        <v>7</v>
      </c>
      <c r="F19" s="67">
        <v>6</v>
      </c>
      <c r="G19" s="67">
        <v>9</v>
      </c>
      <c r="H19" s="67">
        <v>7</v>
      </c>
      <c r="I19" s="15">
        <f t="shared" si="0"/>
        <v>34</v>
      </c>
      <c r="J19" s="90">
        <v>3</v>
      </c>
    </row>
    <row r="20" spans="1:10">
      <c r="A20" s="16">
        <v>12</v>
      </c>
      <c r="B20" s="59" t="s">
        <v>211</v>
      </c>
      <c r="C20" s="59" t="s">
        <v>31</v>
      </c>
      <c r="D20" s="67">
        <v>6</v>
      </c>
      <c r="E20" s="67">
        <v>6</v>
      </c>
      <c r="F20" s="67">
        <v>6</v>
      </c>
      <c r="G20" s="67">
        <v>8</v>
      </c>
      <c r="H20" s="67">
        <v>8</v>
      </c>
      <c r="I20" s="15">
        <f t="shared" si="0"/>
        <v>34</v>
      </c>
      <c r="J20" s="15">
        <v>4</v>
      </c>
    </row>
    <row r="21" spans="1:10">
      <c r="A21" s="16">
        <v>13</v>
      </c>
      <c r="B21" s="58" t="s">
        <v>220</v>
      </c>
      <c r="C21" s="58" t="s">
        <v>213</v>
      </c>
      <c r="D21" s="67">
        <v>7</v>
      </c>
      <c r="E21" s="67">
        <v>7</v>
      </c>
      <c r="F21" s="67">
        <v>4</v>
      </c>
      <c r="G21" s="67">
        <v>6</v>
      </c>
      <c r="H21" s="67">
        <v>4</v>
      </c>
      <c r="I21" s="64">
        <f t="shared" si="0"/>
        <v>28</v>
      </c>
      <c r="J21" s="64">
        <v>12</v>
      </c>
    </row>
    <row r="22" spans="1:10">
      <c r="A22" s="13"/>
    </row>
    <row r="23" spans="1:10">
      <c r="B23" s="13" t="s">
        <v>21</v>
      </c>
      <c r="G23" s="13" t="s">
        <v>26</v>
      </c>
    </row>
    <row r="25" spans="1:10">
      <c r="B25" s="13" t="s">
        <v>23</v>
      </c>
      <c r="G25" s="13" t="s">
        <v>50</v>
      </c>
    </row>
  </sheetData>
  <mergeCells count="14">
    <mergeCell ref="J7:J8"/>
    <mergeCell ref="A1:J1"/>
    <mergeCell ref="A2:J2"/>
    <mergeCell ref="A3:J3"/>
    <mergeCell ref="A4:J4"/>
    <mergeCell ref="A5:J5"/>
    <mergeCell ref="A6:B6"/>
    <mergeCell ref="D6:E6"/>
    <mergeCell ref="H6:J6"/>
    <mergeCell ref="A7:A8"/>
    <mergeCell ref="B7:B8"/>
    <mergeCell ref="C7:C8"/>
    <mergeCell ref="D7:H7"/>
    <mergeCell ref="I7:I8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O15" sqref="O15"/>
    </sheetView>
  </sheetViews>
  <sheetFormatPr defaultRowHeight="15"/>
  <cols>
    <col min="1" max="1" width="4.5703125" customWidth="1"/>
    <col min="2" max="2" width="32.5703125" customWidth="1"/>
    <col min="3" max="3" width="15.85546875" customWidth="1"/>
    <col min="4" max="4" width="5" customWidth="1"/>
    <col min="5" max="5" width="4.7109375" customWidth="1"/>
    <col min="6" max="6" width="5" customWidth="1"/>
    <col min="7" max="7" width="5.28515625" customWidth="1"/>
    <col min="8" max="8" width="4.85546875" customWidth="1"/>
    <col min="9" max="9" width="4.7109375" customWidth="1"/>
    <col min="10" max="10" width="5" customWidth="1"/>
    <col min="11" max="11" width="5.7109375" customWidth="1"/>
    <col min="12" max="12" width="5.28515625" customWidth="1"/>
    <col min="13" max="13" width="6" customWidth="1"/>
    <col min="14" max="14" width="7.5703125" customWidth="1"/>
    <col min="15" max="15" width="9.7109375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</row>
    <row r="5" spans="1:17" ht="15.75">
      <c r="A5" s="152" t="s">
        <v>71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8"/>
      <c r="Q5" s="8"/>
    </row>
    <row r="6" spans="1:17" ht="15.75">
      <c r="A6" s="157" t="s">
        <v>51</v>
      </c>
      <c r="B6" s="157"/>
      <c r="C6" s="55"/>
      <c r="D6" s="141"/>
      <c r="E6" s="141"/>
      <c r="F6" s="9"/>
      <c r="G6" s="9"/>
      <c r="H6" s="158"/>
      <c r="I6" s="158"/>
      <c r="J6" s="158"/>
      <c r="K6" s="9"/>
      <c r="L6" s="9"/>
      <c r="M6" s="158" t="s">
        <v>45</v>
      </c>
      <c r="N6" s="158"/>
      <c r="O6" s="158"/>
      <c r="P6" s="62"/>
      <c r="Q6" s="62"/>
    </row>
    <row r="7" spans="1:17" ht="15" customHeight="1">
      <c r="A7" s="153" t="s">
        <v>94</v>
      </c>
      <c r="B7" s="143" t="s">
        <v>87</v>
      </c>
      <c r="C7" s="143" t="s">
        <v>95</v>
      </c>
      <c r="D7" s="159" t="s">
        <v>84</v>
      </c>
      <c r="E7" s="160"/>
      <c r="F7" s="160"/>
      <c r="G7" s="160"/>
      <c r="H7" s="160"/>
      <c r="I7" s="160"/>
      <c r="J7" s="160"/>
      <c r="K7" s="160"/>
      <c r="L7" s="160"/>
      <c r="M7" s="161"/>
      <c r="N7" s="137" t="s">
        <v>96</v>
      </c>
      <c r="O7" s="137" t="s">
        <v>92</v>
      </c>
    </row>
    <row r="8" spans="1:17" ht="15" customHeight="1">
      <c r="A8" s="154"/>
      <c r="B8" s="144"/>
      <c r="C8" s="144"/>
      <c r="D8" s="57">
        <v>1</v>
      </c>
      <c r="E8" s="65">
        <v>2</v>
      </c>
      <c r="F8" s="65">
        <v>3</v>
      </c>
      <c r="G8" s="65">
        <v>4</v>
      </c>
      <c r="H8" s="65">
        <v>5</v>
      </c>
      <c r="I8" s="53">
        <v>6</v>
      </c>
      <c r="J8" s="53">
        <v>7</v>
      </c>
      <c r="K8" s="64">
        <v>8</v>
      </c>
      <c r="L8" s="64">
        <v>9</v>
      </c>
      <c r="M8" s="64">
        <v>10</v>
      </c>
      <c r="N8" s="138"/>
      <c r="O8" s="138"/>
    </row>
    <row r="9" spans="1:17">
      <c r="A9" s="16">
        <v>1</v>
      </c>
      <c r="B9" s="58" t="s">
        <v>110</v>
      </c>
      <c r="C9" s="58" t="s">
        <v>98</v>
      </c>
      <c r="D9" s="67">
        <v>1</v>
      </c>
      <c r="E9" s="67">
        <v>0</v>
      </c>
      <c r="F9" s="67">
        <v>5</v>
      </c>
      <c r="G9" s="67">
        <v>0</v>
      </c>
      <c r="H9" s="67">
        <v>0</v>
      </c>
      <c r="I9" s="15">
        <v>0</v>
      </c>
      <c r="J9" s="15">
        <v>1</v>
      </c>
      <c r="K9" s="15">
        <v>0</v>
      </c>
      <c r="L9" s="15">
        <v>4</v>
      </c>
      <c r="M9" s="15">
        <v>0</v>
      </c>
      <c r="N9" s="16">
        <f t="shared" ref="N9:N21" si="0">D9+E9+F9+G9+H9+I9+J9+K9+L9+M9</f>
        <v>11</v>
      </c>
      <c r="O9" s="16">
        <v>13</v>
      </c>
    </row>
    <row r="10" spans="1:17">
      <c r="A10" s="16">
        <v>2</v>
      </c>
      <c r="B10" s="59" t="s">
        <v>115</v>
      </c>
      <c r="C10" s="59" t="s">
        <v>38</v>
      </c>
      <c r="D10" s="67">
        <v>1</v>
      </c>
      <c r="E10" s="67">
        <v>0</v>
      </c>
      <c r="F10" s="67">
        <v>9</v>
      </c>
      <c r="G10" s="67">
        <v>6</v>
      </c>
      <c r="H10" s="67">
        <v>5</v>
      </c>
      <c r="I10" s="15">
        <v>2</v>
      </c>
      <c r="J10" s="15">
        <v>7</v>
      </c>
      <c r="K10" s="15">
        <v>3</v>
      </c>
      <c r="L10" s="15">
        <v>6</v>
      </c>
      <c r="M10" s="15">
        <v>7</v>
      </c>
      <c r="N10" s="16">
        <f t="shared" si="0"/>
        <v>46</v>
      </c>
      <c r="O10" s="16">
        <v>7</v>
      </c>
    </row>
    <row r="11" spans="1:17" ht="17.25" customHeight="1">
      <c r="A11" s="16">
        <v>3</v>
      </c>
      <c r="B11" s="59" t="s">
        <v>126</v>
      </c>
      <c r="C11" s="72" t="s">
        <v>123</v>
      </c>
      <c r="D11" s="67">
        <v>3</v>
      </c>
      <c r="E11" s="67">
        <v>6</v>
      </c>
      <c r="F11" s="67">
        <v>8</v>
      </c>
      <c r="G11" s="67">
        <v>6</v>
      </c>
      <c r="H11" s="67">
        <v>6</v>
      </c>
      <c r="I11" s="15">
        <v>3</v>
      </c>
      <c r="J11" s="15">
        <v>5</v>
      </c>
      <c r="K11" s="15">
        <v>5</v>
      </c>
      <c r="L11" s="15">
        <v>10</v>
      </c>
      <c r="M11" s="15">
        <v>5</v>
      </c>
      <c r="N11" s="16">
        <f t="shared" si="0"/>
        <v>57</v>
      </c>
      <c r="O11" s="101">
        <v>2</v>
      </c>
    </row>
    <row r="12" spans="1:17">
      <c r="A12" s="16">
        <v>4</v>
      </c>
      <c r="B12" s="59" t="s">
        <v>143</v>
      </c>
      <c r="C12" s="59" t="s">
        <v>139</v>
      </c>
      <c r="D12" s="67">
        <v>4</v>
      </c>
      <c r="E12" s="67">
        <v>4</v>
      </c>
      <c r="F12" s="67">
        <v>1</v>
      </c>
      <c r="G12" s="67">
        <v>6</v>
      </c>
      <c r="H12" s="67">
        <v>6</v>
      </c>
      <c r="I12" s="15">
        <v>6</v>
      </c>
      <c r="J12" s="15">
        <v>6</v>
      </c>
      <c r="K12" s="15">
        <v>7</v>
      </c>
      <c r="L12" s="15">
        <v>6</v>
      </c>
      <c r="M12" s="15">
        <v>7</v>
      </c>
      <c r="N12" s="16">
        <f t="shared" si="0"/>
        <v>53</v>
      </c>
      <c r="O12" s="16">
        <v>4</v>
      </c>
    </row>
    <row r="13" spans="1:17">
      <c r="A13" s="16">
        <v>5</v>
      </c>
      <c r="B13" s="58" t="s">
        <v>148</v>
      </c>
      <c r="C13" s="58" t="s">
        <v>32</v>
      </c>
      <c r="D13" s="67">
        <v>0</v>
      </c>
      <c r="E13" s="67">
        <v>0</v>
      </c>
      <c r="F13" s="67">
        <v>7</v>
      </c>
      <c r="G13" s="67">
        <v>7</v>
      </c>
      <c r="H13" s="67">
        <v>5</v>
      </c>
      <c r="I13" s="15">
        <v>6</v>
      </c>
      <c r="J13" s="15">
        <v>5</v>
      </c>
      <c r="K13" s="15">
        <v>6</v>
      </c>
      <c r="L13" s="15">
        <v>8</v>
      </c>
      <c r="M13" s="15">
        <v>6</v>
      </c>
      <c r="N13" s="16">
        <f t="shared" si="0"/>
        <v>50</v>
      </c>
      <c r="O13" s="16">
        <v>6</v>
      </c>
    </row>
    <row r="14" spans="1:17">
      <c r="A14" s="16">
        <v>6</v>
      </c>
      <c r="B14" s="59" t="s">
        <v>163</v>
      </c>
      <c r="C14" s="59" t="s">
        <v>164</v>
      </c>
      <c r="D14" s="67">
        <v>2</v>
      </c>
      <c r="E14" s="67">
        <v>6</v>
      </c>
      <c r="F14" s="67">
        <v>3</v>
      </c>
      <c r="G14" s="67">
        <v>0</v>
      </c>
      <c r="H14" s="67">
        <v>0</v>
      </c>
      <c r="I14" s="15">
        <v>7</v>
      </c>
      <c r="J14" s="15">
        <v>0</v>
      </c>
      <c r="K14" s="15">
        <v>4</v>
      </c>
      <c r="L14" s="15">
        <v>2</v>
      </c>
      <c r="M14" s="15">
        <v>0</v>
      </c>
      <c r="N14" s="16">
        <f t="shared" si="0"/>
        <v>24</v>
      </c>
      <c r="O14" s="16">
        <v>11</v>
      </c>
    </row>
    <row r="15" spans="1:17">
      <c r="A15" s="16">
        <v>7</v>
      </c>
      <c r="B15" s="59" t="s">
        <v>174</v>
      </c>
      <c r="C15" s="59" t="s">
        <v>169</v>
      </c>
      <c r="D15" s="67">
        <v>2</v>
      </c>
      <c r="E15" s="67">
        <v>5</v>
      </c>
      <c r="F15" s="67">
        <v>8</v>
      </c>
      <c r="G15" s="67">
        <v>6</v>
      </c>
      <c r="H15" s="67">
        <v>6</v>
      </c>
      <c r="I15" s="15">
        <v>3</v>
      </c>
      <c r="J15" s="15">
        <v>5</v>
      </c>
      <c r="K15" s="15">
        <v>5</v>
      </c>
      <c r="L15" s="15">
        <v>10</v>
      </c>
      <c r="M15" s="15">
        <v>5</v>
      </c>
      <c r="N15" s="16">
        <f t="shared" si="0"/>
        <v>55</v>
      </c>
      <c r="O15" s="101">
        <v>3</v>
      </c>
    </row>
    <row r="16" spans="1:17">
      <c r="A16" s="16">
        <v>8</v>
      </c>
      <c r="B16" s="58" t="s">
        <v>183</v>
      </c>
      <c r="C16" s="58" t="s">
        <v>36</v>
      </c>
      <c r="D16" s="67">
        <v>0</v>
      </c>
      <c r="E16" s="67">
        <v>0</v>
      </c>
      <c r="F16" s="67">
        <v>0</v>
      </c>
      <c r="G16" s="67">
        <v>4</v>
      </c>
      <c r="H16" s="67">
        <v>3</v>
      </c>
      <c r="I16" s="15">
        <v>9</v>
      </c>
      <c r="J16" s="15">
        <v>2</v>
      </c>
      <c r="K16" s="15">
        <v>1</v>
      </c>
      <c r="L16" s="15">
        <v>4</v>
      </c>
      <c r="M16" s="15">
        <v>4</v>
      </c>
      <c r="N16" s="16">
        <f t="shared" si="0"/>
        <v>27</v>
      </c>
      <c r="O16" s="16">
        <v>10</v>
      </c>
    </row>
    <row r="17" spans="1:15">
      <c r="A17" s="16">
        <v>9</v>
      </c>
      <c r="B17" s="58" t="s">
        <v>329</v>
      </c>
      <c r="C17" s="58" t="s">
        <v>33</v>
      </c>
      <c r="D17" s="67">
        <v>0</v>
      </c>
      <c r="E17" s="67">
        <v>2</v>
      </c>
      <c r="F17" s="67">
        <v>3</v>
      </c>
      <c r="G17" s="67">
        <v>4</v>
      </c>
      <c r="H17" s="67">
        <v>7</v>
      </c>
      <c r="I17" s="15">
        <v>8</v>
      </c>
      <c r="J17" s="15">
        <v>8</v>
      </c>
      <c r="K17" s="15">
        <v>6</v>
      </c>
      <c r="L17" s="15">
        <v>6</v>
      </c>
      <c r="M17" s="15">
        <v>8</v>
      </c>
      <c r="N17" s="16">
        <f t="shared" si="0"/>
        <v>52</v>
      </c>
      <c r="O17" s="16">
        <v>5</v>
      </c>
    </row>
    <row r="18" spans="1:15">
      <c r="A18" s="16">
        <v>10</v>
      </c>
      <c r="B18" s="58" t="s">
        <v>198</v>
      </c>
      <c r="C18" s="58" t="s">
        <v>34</v>
      </c>
      <c r="D18" s="67">
        <v>7</v>
      </c>
      <c r="E18" s="67">
        <v>2</v>
      </c>
      <c r="F18" s="67">
        <v>2</v>
      </c>
      <c r="G18" s="67">
        <v>4</v>
      </c>
      <c r="H18" s="67">
        <v>2</v>
      </c>
      <c r="I18" s="15">
        <v>6</v>
      </c>
      <c r="J18" s="15">
        <v>3</v>
      </c>
      <c r="K18" s="15">
        <v>8</v>
      </c>
      <c r="L18" s="15">
        <v>7</v>
      </c>
      <c r="M18" s="15">
        <v>4</v>
      </c>
      <c r="N18" s="16">
        <f t="shared" si="0"/>
        <v>45</v>
      </c>
      <c r="O18" s="16">
        <v>9</v>
      </c>
    </row>
    <row r="19" spans="1:15">
      <c r="A19" s="16">
        <v>11</v>
      </c>
      <c r="B19" s="59" t="s">
        <v>201</v>
      </c>
      <c r="C19" s="59" t="s">
        <v>132</v>
      </c>
      <c r="D19" s="67">
        <v>0</v>
      </c>
      <c r="E19" s="67">
        <v>8</v>
      </c>
      <c r="F19" s="67">
        <v>6</v>
      </c>
      <c r="G19" s="67">
        <v>8</v>
      </c>
      <c r="H19" s="67">
        <v>3</v>
      </c>
      <c r="I19" s="15">
        <v>2</v>
      </c>
      <c r="J19" s="15">
        <v>7</v>
      </c>
      <c r="K19" s="15">
        <v>3</v>
      </c>
      <c r="L19" s="15">
        <v>5</v>
      </c>
      <c r="M19" s="15">
        <v>4</v>
      </c>
      <c r="N19" s="16">
        <f t="shared" si="0"/>
        <v>46</v>
      </c>
      <c r="O19" s="16">
        <v>8</v>
      </c>
    </row>
    <row r="20" spans="1:15">
      <c r="A20" s="16">
        <v>12</v>
      </c>
      <c r="B20" s="59" t="s">
        <v>207</v>
      </c>
      <c r="C20" s="59" t="s">
        <v>31</v>
      </c>
      <c r="D20" s="67">
        <v>8</v>
      </c>
      <c r="E20" s="67">
        <v>2</v>
      </c>
      <c r="F20" s="67">
        <v>5</v>
      </c>
      <c r="G20" s="67">
        <v>9</v>
      </c>
      <c r="H20" s="67">
        <v>6</v>
      </c>
      <c r="I20" s="15">
        <v>7</v>
      </c>
      <c r="J20" s="15">
        <v>7</v>
      </c>
      <c r="K20" s="15">
        <v>6</v>
      </c>
      <c r="L20" s="15">
        <v>8</v>
      </c>
      <c r="M20" s="15">
        <v>10</v>
      </c>
      <c r="N20" s="16">
        <f t="shared" si="0"/>
        <v>68</v>
      </c>
      <c r="O20" s="101">
        <v>1</v>
      </c>
    </row>
    <row r="21" spans="1:15">
      <c r="A21" s="16">
        <v>13</v>
      </c>
      <c r="B21" s="58" t="s">
        <v>219</v>
      </c>
      <c r="C21" s="58" t="s">
        <v>213</v>
      </c>
      <c r="D21" s="67">
        <v>0</v>
      </c>
      <c r="E21" s="67">
        <v>5</v>
      </c>
      <c r="F21" s="67">
        <v>0</v>
      </c>
      <c r="G21" s="67">
        <v>7</v>
      </c>
      <c r="H21" s="67">
        <v>0</v>
      </c>
      <c r="I21" s="15">
        <v>0</v>
      </c>
      <c r="J21" s="15">
        <v>0</v>
      </c>
      <c r="K21" s="15">
        <v>5</v>
      </c>
      <c r="L21" s="15">
        <v>0</v>
      </c>
      <c r="M21" s="15">
        <v>1</v>
      </c>
      <c r="N21" s="16">
        <f t="shared" si="0"/>
        <v>18</v>
      </c>
      <c r="O21" s="16">
        <v>12</v>
      </c>
    </row>
    <row r="22" spans="1:15">
      <c r="A22" s="13"/>
      <c r="D22" s="68"/>
      <c r="E22" s="68"/>
      <c r="F22" s="68"/>
      <c r="G22" s="68"/>
      <c r="H22" s="68"/>
      <c r="I22" s="69"/>
      <c r="J22" s="69"/>
      <c r="K22" s="32"/>
      <c r="L22" s="32"/>
      <c r="M22" s="32"/>
      <c r="N22" s="32"/>
    </row>
    <row r="23" spans="1:15">
      <c r="B23" s="13" t="s">
        <v>21</v>
      </c>
    </row>
    <row r="24" spans="1:15">
      <c r="G24" s="13" t="s">
        <v>26</v>
      </c>
    </row>
    <row r="25" spans="1:15">
      <c r="B25" s="13" t="s">
        <v>23</v>
      </c>
    </row>
    <row r="26" spans="1:15">
      <c r="G26" s="13" t="s">
        <v>50</v>
      </c>
    </row>
  </sheetData>
  <mergeCells count="15">
    <mergeCell ref="A2:O2"/>
    <mergeCell ref="A1:O1"/>
    <mergeCell ref="A3:O3"/>
    <mergeCell ref="M6:O6"/>
    <mergeCell ref="A7:A8"/>
    <mergeCell ref="B7:B8"/>
    <mergeCell ref="C7:C8"/>
    <mergeCell ref="A6:B6"/>
    <mergeCell ref="D6:E6"/>
    <mergeCell ref="H6:J6"/>
    <mergeCell ref="N7:N8"/>
    <mergeCell ref="O7:O8"/>
    <mergeCell ref="D7:M7"/>
    <mergeCell ref="A5:O5"/>
    <mergeCell ref="A4:O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O12" sqref="O12"/>
    </sheetView>
  </sheetViews>
  <sheetFormatPr defaultRowHeight="15"/>
  <cols>
    <col min="1" max="1" width="4.5703125" customWidth="1"/>
    <col min="2" max="2" width="32.5703125" customWidth="1"/>
    <col min="3" max="3" width="15.85546875" customWidth="1"/>
    <col min="4" max="4" width="5" customWidth="1"/>
    <col min="5" max="5" width="4.7109375" customWidth="1"/>
    <col min="6" max="6" width="5" customWidth="1"/>
    <col min="7" max="7" width="5.28515625" customWidth="1"/>
    <col min="8" max="8" width="4.85546875" customWidth="1"/>
    <col min="9" max="9" width="4.7109375" customWidth="1"/>
    <col min="10" max="10" width="5" customWidth="1"/>
    <col min="11" max="11" width="5.7109375" customWidth="1"/>
    <col min="12" max="13" width="5.28515625" customWidth="1"/>
    <col min="14" max="14" width="7.5703125" customWidth="1"/>
    <col min="15" max="15" width="9.7109375" customWidth="1"/>
  </cols>
  <sheetData>
    <row r="1" spans="1:17" ht="15.75">
      <c r="A1" s="117" t="str">
        <f>[1]ман!A1</f>
        <v>Министерство спорта Республики Хакасия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0"/>
      <c r="Q1" s="60"/>
    </row>
    <row r="2" spans="1:17" ht="15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60"/>
      <c r="Q2" s="60"/>
    </row>
    <row r="3" spans="1:17" ht="15.75" customHeigh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61"/>
      <c r="Q3" s="61"/>
    </row>
    <row r="4" spans="1:17" ht="15.75">
      <c r="A4" s="119" t="s">
        <v>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</row>
    <row r="5" spans="1:17" ht="15.75">
      <c r="A5" s="152" t="s">
        <v>72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8"/>
      <c r="Q5" s="8"/>
    </row>
    <row r="6" spans="1:17" ht="15.75">
      <c r="A6" s="157" t="s">
        <v>51</v>
      </c>
      <c r="B6" s="157"/>
      <c r="C6" s="55"/>
      <c r="D6" s="141"/>
      <c r="E6" s="141"/>
      <c r="F6" s="9"/>
      <c r="G6" s="9"/>
      <c r="H6" s="158"/>
      <c r="I6" s="158"/>
      <c r="J6" s="158"/>
      <c r="K6" s="9"/>
      <c r="L6" s="9"/>
      <c r="M6" s="158" t="s">
        <v>45</v>
      </c>
      <c r="N6" s="158"/>
      <c r="O6" s="158"/>
      <c r="P6" s="62"/>
      <c r="Q6" s="62"/>
    </row>
    <row r="7" spans="1:17" ht="15" customHeight="1">
      <c r="A7" s="153" t="s">
        <v>94</v>
      </c>
      <c r="B7" s="143" t="s">
        <v>87</v>
      </c>
      <c r="C7" s="143" t="s">
        <v>95</v>
      </c>
      <c r="D7" s="159" t="s">
        <v>84</v>
      </c>
      <c r="E7" s="160"/>
      <c r="F7" s="160"/>
      <c r="G7" s="160"/>
      <c r="H7" s="160"/>
      <c r="I7" s="160"/>
      <c r="J7" s="160"/>
      <c r="K7" s="160"/>
      <c r="L7" s="160"/>
      <c r="M7" s="161"/>
      <c r="N7" s="137" t="s">
        <v>96</v>
      </c>
      <c r="O7" s="137" t="s">
        <v>92</v>
      </c>
    </row>
    <row r="8" spans="1:17" ht="15" customHeight="1">
      <c r="A8" s="154"/>
      <c r="B8" s="144"/>
      <c r="C8" s="144"/>
      <c r="D8" s="57">
        <v>1</v>
      </c>
      <c r="E8" s="65">
        <v>2</v>
      </c>
      <c r="F8" s="65">
        <v>3</v>
      </c>
      <c r="G8" s="65">
        <v>4</v>
      </c>
      <c r="H8" s="65">
        <v>5</v>
      </c>
      <c r="I8" s="53">
        <v>6</v>
      </c>
      <c r="J8" s="53">
        <v>7</v>
      </c>
      <c r="K8" s="64">
        <v>8</v>
      </c>
      <c r="L8" s="64">
        <v>9</v>
      </c>
      <c r="M8" s="64">
        <v>10</v>
      </c>
      <c r="N8" s="138"/>
      <c r="O8" s="138"/>
    </row>
    <row r="9" spans="1:17">
      <c r="A9" s="16">
        <v>1</v>
      </c>
      <c r="B9" s="58" t="s">
        <v>97</v>
      </c>
      <c r="C9" s="58" t="s">
        <v>98</v>
      </c>
      <c r="D9" s="67">
        <v>8</v>
      </c>
      <c r="E9" s="67">
        <v>9</v>
      </c>
      <c r="F9" s="67">
        <v>8</v>
      </c>
      <c r="G9" s="67">
        <v>9</v>
      </c>
      <c r="H9" s="67">
        <v>5</v>
      </c>
      <c r="I9" s="64">
        <v>2</v>
      </c>
      <c r="J9" s="64">
        <v>3</v>
      </c>
      <c r="K9" s="64">
        <v>4</v>
      </c>
      <c r="L9" s="64">
        <v>3</v>
      </c>
      <c r="M9" s="64">
        <v>2</v>
      </c>
      <c r="N9" s="66">
        <f t="shared" ref="N9:N21" si="0">D9+E9+F9+G9+H9+I9+J9+K9+L9+M9</f>
        <v>53</v>
      </c>
      <c r="O9" s="66">
        <v>5</v>
      </c>
    </row>
    <row r="10" spans="1:17">
      <c r="A10" s="16">
        <v>2</v>
      </c>
      <c r="B10" s="59" t="s">
        <v>117</v>
      </c>
      <c r="C10" s="59" t="s">
        <v>38</v>
      </c>
      <c r="D10" s="67">
        <v>2</v>
      </c>
      <c r="E10" s="67">
        <v>2</v>
      </c>
      <c r="F10" s="67">
        <v>3</v>
      </c>
      <c r="G10" s="67">
        <v>7</v>
      </c>
      <c r="H10" s="67">
        <v>5</v>
      </c>
      <c r="I10" s="64">
        <v>7</v>
      </c>
      <c r="J10" s="64">
        <v>4</v>
      </c>
      <c r="K10" s="64">
        <v>5</v>
      </c>
      <c r="L10" s="64">
        <v>4</v>
      </c>
      <c r="M10" s="64">
        <v>5</v>
      </c>
      <c r="N10" s="66">
        <f t="shared" si="0"/>
        <v>44</v>
      </c>
      <c r="O10" s="66">
        <v>8</v>
      </c>
    </row>
    <row r="11" spans="1:17" ht="18.75" customHeight="1">
      <c r="A11" s="16">
        <v>3</v>
      </c>
      <c r="B11" s="59" t="s">
        <v>127</v>
      </c>
      <c r="C11" s="72" t="s">
        <v>123</v>
      </c>
      <c r="D11" s="67">
        <v>0</v>
      </c>
      <c r="E11" s="67">
        <v>1</v>
      </c>
      <c r="F11" s="67">
        <v>2</v>
      </c>
      <c r="G11" s="67">
        <v>6</v>
      </c>
      <c r="H11" s="67">
        <v>5</v>
      </c>
      <c r="I11" s="64">
        <v>5</v>
      </c>
      <c r="J11" s="64">
        <v>2</v>
      </c>
      <c r="K11" s="64">
        <v>7</v>
      </c>
      <c r="L11" s="64">
        <v>5</v>
      </c>
      <c r="M11" s="64">
        <v>3</v>
      </c>
      <c r="N11" s="66">
        <f t="shared" si="0"/>
        <v>36</v>
      </c>
      <c r="O11" s="66">
        <v>11</v>
      </c>
    </row>
    <row r="12" spans="1:17">
      <c r="A12" s="16">
        <v>4</v>
      </c>
      <c r="B12" s="59" t="s">
        <v>144</v>
      </c>
      <c r="C12" s="59" t="s">
        <v>139</v>
      </c>
      <c r="D12" s="67">
        <v>5</v>
      </c>
      <c r="E12" s="67">
        <v>0</v>
      </c>
      <c r="F12" s="67">
        <v>10</v>
      </c>
      <c r="G12" s="67">
        <v>6</v>
      </c>
      <c r="H12" s="67">
        <v>6</v>
      </c>
      <c r="I12" s="64">
        <v>7</v>
      </c>
      <c r="J12" s="64">
        <v>8</v>
      </c>
      <c r="K12" s="64">
        <v>10</v>
      </c>
      <c r="L12" s="64">
        <v>9</v>
      </c>
      <c r="M12" s="64">
        <v>5</v>
      </c>
      <c r="N12" s="66">
        <f t="shared" si="0"/>
        <v>66</v>
      </c>
      <c r="O12" s="110">
        <v>2</v>
      </c>
    </row>
    <row r="13" spans="1:17">
      <c r="A13" s="16">
        <v>5</v>
      </c>
      <c r="B13" s="58" t="s">
        <v>152</v>
      </c>
      <c r="C13" s="58" t="s">
        <v>32</v>
      </c>
      <c r="D13" s="67">
        <v>5</v>
      </c>
      <c r="E13" s="67">
        <v>3</v>
      </c>
      <c r="F13" s="67">
        <v>8</v>
      </c>
      <c r="G13" s="67">
        <v>7</v>
      </c>
      <c r="H13" s="67">
        <v>4</v>
      </c>
      <c r="I13" s="64">
        <v>9</v>
      </c>
      <c r="J13" s="64">
        <v>2</v>
      </c>
      <c r="K13" s="64">
        <v>9</v>
      </c>
      <c r="L13" s="64">
        <v>4</v>
      </c>
      <c r="M13" s="64">
        <v>9</v>
      </c>
      <c r="N13" s="66">
        <f t="shared" si="0"/>
        <v>60</v>
      </c>
      <c r="O13" s="110">
        <v>3</v>
      </c>
    </row>
    <row r="14" spans="1:17">
      <c r="A14" s="16">
        <v>6</v>
      </c>
      <c r="B14" s="59" t="s">
        <v>159</v>
      </c>
      <c r="C14" s="59" t="s">
        <v>156</v>
      </c>
      <c r="D14" s="67">
        <v>5</v>
      </c>
      <c r="E14" s="67">
        <v>3</v>
      </c>
      <c r="F14" s="67">
        <v>2</v>
      </c>
      <c r="G14" s="67">
        <v>4</v>
      </c>
      <c r="H14" s="67">
        <v>1</v>
      </c>
      <c r="I14" s="64">
        <v>2</v>
      </c>
      <c r="J14" s="64">
        <v>2</v>
      </c>
      <c r="K14" s="64">
        <v>0</v>
      </c>
      <c r="L14" s="64">
        <v>5</v>
      </c>
      <c r="M14" s="64">
        <v>6</v>
      </c>
      <c r="N14" s="66">
        <f t="shared" si="0"/>
        <v>30</v>
      </c>
      <c r="O14" s="66">
        <v>13</v>
      </c>
    </row>
    <row r="15" spans="1:17">
      <c r="A15" s="16">
        <v>7</v>
      </c>
      <c r="B15" s="59" t="s">
        <v>175</v>
      </c>
      <c r="C15" s="59" t="s">
        <v>169</v>
      </c>
      <c r="D15" s="67">
        <v>0</v>
      </c>
      <c r="E15" s="67">
        <v>1</v>
      </c>
      <c r="F15" s="67">
        <v>3</v>
      </c>
      <c r="G15" s="67">
        <v>7</v>
      </c>
      <c r="H15" s="67">
        <v>6</v>
      </c>
      <c r="I15" s="64">
        <v>5</v>
      </c>
      <c r="J15" s="64">
        <v>2</v>
      </c>
      <c r="K15" s="64">
        <v>7</v>
      </c>
      <c r="L15" s="64">
        <v>5</v>
      </c>
      <c r="M15" s="64">
        <v>3</v>
      </c>
      <c r="N15" s="66">
        <f t="shared" si="0"/>
        <v>39</v>
      </c>
      <c r="O15" s="66">
        <v>9</v>
      </c>
    </row>
    <row r="16" spans="1:17">
      <c r="A16" s="16">
        <v>8</v>
      </c>
      <c r="B16" s="58" t="s">
        <v>184</v>
      </c>
      <c r="C16" s="58" t="s">
        <v>36</v>
      </c>
      <c r="D16" s="67">
        <v>1</v>
      </c>
      <c r="E16" s="67">
        <v>10</v>
      </c>
      <c r="F16" s="67">
        <v>5</v>
      </c>
      <c r="G16" s="67">
        <v>9</v>
      </c>
      <c r="H16" s="67">
        <v>6</v>
      </c>
      <c r="I16" s="64">
        <v>8</v>
      </c>
      <c r="J16" s="64">
        <v>5</v>
      </c>
      <c r="K16" s="64">
        <v>6</v>
      </c>
      <c r="L16" s="64">
        <v>6</v>
      </c>
      <c r="M16" s="64">
        <v>3</v>
      </c>
      <c r="N16" s="66">
        <f t="shared" si="0"/>
        <v>59</v>
      </c>
      <c r="O16" s="66">
        <v>4</v>
      </c>
    </row>
    <row r="17" spans="1:17">
      <c r="A17" s="16">
        <v>9</v>
      </c>
      <c r="B17" s="58" t="s">
        <v>196</v>
      </c>
      <c r="C17" s="58" t="s">
        <v>34</v>
      </c>
      <c r="D17" s="67">
        <v>0</v>
      </c>
      <c r="E17" s="67">
        <v>7</v>
      </c>
      <c r="F17" s="67">
        <v>6</v>
      </c>
      <c r="G17" s="67">
        <v>8</v>
      </c>
      <c r="H17" s="67">
        <v>6</v>
      </c>
      <c r="I17" s="64">
        <v>7</v>
      </c>
      <c r="J17" s="64">
        <v>3</v>
      </c>
      <c r="K17" s="64">
        <v>3</v>
      </c>
      <c r="L17" s="64">
        <v>1</v>
      </c>
      <c r="M17" s="64">
        <v>7</v>
      </c>
      <c r="N17" s="66">
        <f t="shared" si="0"/>
        <v>48</v>
      </c>
      <c r="O17" s="66">
        <v>7</v>
      </c>
    </row>
    <row r="18" spans="1:17">
      <c r="A18" s="16">
        <v>10</v>
      </c>
      <c r="B18" s="58" t="s">
        <v>200</v>
      </c>
      <c r="C18" s="58" t="s">
        <v>132</v>
      </c>
      <c r="D18" s="67">
        <v>10</v>
      </c>
      <c r="E18" s="67">
        <v>2</v>
      </c>
      <c r="F18" s="67">
        <v>3</v>
      </c>
      <c r="G18" s="67">
        <v>4</v>
      </c>
      <c r="H18" s="67">
        <v>6</v>
      </c>
      <c r="I18" s="64">
        <v>0</v>
      </c>
      <c r="J18" s="64">
        <v>0</v>
      </c>
      <c r="K18" s="64">
        <v>3</v>
      </c>
      <c r="L18" s="64">
        <v>4</v>
      </c>
      <c r="M18" s="64">
        <v>4</v>
      </c>
      <c r="N18" s="66">
        <f t="shared" si="0"/>
        <v>36</v>
      </c>
      <c r="O18" s="66">
        <v>10</v>
      </c>
    </row>
    <row r="19" spans="1:17">
      <c r="A19" s="16">
        <v>11</v>
      </c>
      <c r="B19" s="59" t="s">
        <v>212</v>
      </c>
      <c r="C19" s="59" t="s">
        <v>31</v>
      </c>
      <c r="D19" s="67">
        <v>0</v>
      </c>
      <c r="E19" s="67">
        <v>6</v>
      </c>
      <c r="F19" s="67">
        <v>5</v>
      </c>
      <c r="G19" s="67">
        <v>0</v>
      </c>
      <c r="H19" s="67">
        <v>2</v>
      </c>
      <c r="I19" s="64">
        <v>6</v>
      </c>
      <c r="J19" s="64">
        <v>8</v>
      </c>
      <c r="K19" s="64">
        <v>6</v>
      </c>
      <c r="L19" s="64">
        <v>9</v>
      </c>
      <c r="M19" s="64">
        <v>7</v>
      </c>
      <c r="N19" s="66">
        <f t="shared" si="0"/>
        <v>49</v>
      </c>
      <c r="O19" s="66">
        <v>6</v>
      </c>
    </row>
    <row r="20" spans="1:17">
      <c r="A20" s="70">
        <v>12</v>
      </c>
      <c r="B20" s="103" t="s">
        <v>217</v>
      </c>
      <c r="C20" s="103" t="s">
        <v>213</v>
      </c>
      <c r="D20" s="104">
        <v>8</v>
      </c>
      <c r="E20" s="104">
        <v>8</v>
      </c>
      <c r="F20" s="104">
        <v>10</v>
      </c>
      <c r="G20" s="104">
        <v>6</v>
      </c>
      <c r="H20" s="104">
        <v>8</v>
      </c>
      <c r="I20" s="105">
        <v>5</v>
      </c>
      <c r="J20" s="105">
        <v>7</v>
      </c>
      <c r="K20" s="105">
        <v>8</v>
      </c>
      <c r="L20" s="105">
        <v>8</v>
      </c>
      <c r="M20" s="105">
        <v>7</v>
      </c>
      <c r="N20" s="106">
        <f t="shared" si="0"/>
        <v>75</v>
      </c>
      <c r="O20" s="109">
        <v>1</v>
      </c>
    </row>
    <row r="21" spans="1:17" s="63" customFormat="1">
      <c r="A21" s="16">
        <v>13</v>
      </c>
      <c r="B21" s="59" t="s">
        <v>330</v>
      </c>
      <c r="C21" s="59" t="s">
        <v>33</v>
      </c>
      <c r="D21" s="67">
        <v>5</v>
      </c>
      <c r="E21" s="67">
        <v>9</v>
      </c>
      <c r="F21" s="67">
        <v>0</v>
      </c>
      <c r="G21" s="67">
        <v>0</v>
      </c>
      <c r="H21" s="67">
        <v>2</v>
      </c>
      <c r="I21" s="64">
        <v>2</v>
      </c>
      <c r="J21" s="64">
        <v>0</v>
      </c>
      <c r="K21" s="64">
        <v>0</v>
      </c>
      <c r="L21" s="64">
        <v>4</v>
      </c>
      <c r="M21" s="64">
        <v>8</v>
      </c>
      <c r="N21" s="66">
        <f t="shared" si="0"/>
        <v>30</v>
      </c>
      <c r="O21" s="66">
        <v>12</v>
      </c>
      <c r="P21" s="32"/>
      <c r="Q21" s="107"/>
    </row>
    <row r="22" spans="1:17">
      <c r="A22" s="13"/>
    </row>
    <row r="23" spans="1:17">
      <c r="B23" s="13" t="s">
        <v>21</v>
      </c>
      <c r="G23" s="13" t="s">
        <v>26</v>
      </c>
    </row>
    <row r="25" spans="1:17">
      <c r="B25" s="13" t="s">
        <v>23</v>
      </c>
      <c r="G25" s="13" t="s">
        <v>50</v>
      </c>
    </row>
  </sheetData>
  <mergeCells count="15">
    <mergeCell ref="O7:O8"/>
    <mergeCell ref="A1:O1"/>
    <mergeCell ref="A2:O2"/>
    <mergeCell ref="A3:O3"/>
    <mergeCell ref="A4:O4"/>
    <mergeCell ref="A5:O5"/>
    <mergeCell ref="A6:B6"/>
    <mergeCell ref="D6:E6"/>
    <mergeCell ref="H6:J6"/>
    <mergeCell ref="M6:O6"/>
    <mergeCell ref="A7:A8"/>
    <mergeCell ref="B7:B8"/>
    <mergeCell ref="C7:C8"/>
    <mergeCell ref="D7:M7"/>
    <mergeCell ref="N7:N8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D17" sqref="D17"/>
    </sheetView>
  </sheetViews>
  <sheetFormatPr defaultRowHeight="15"/>
  <cols>
    <col min="1" max="1" width="4.5703125" customWidth="1"/>
    <col min="2" max="2" width="31.85546875" customWidth="1"/>
    <col min="3" max="3" width="16.28515625" customWidth="1"/>
    <col min="4" max="4" width="18.85546875" customWidth="1"/>
  </cols>
  <sheetData>
    <row r="1" spans="1:16" ht="15.75">
      <c r="A1" s="117" t="str">
        <f>[1]ман!A1</f>
        <v>Министерство спорта Республики Хакасия</v>
      </c>
      <c r="B1" s="117"/>
      <c r="C1" s="117"/>
      <c r="D1" s="11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>
      <c r="A2" s="117" t="s">
        <v>90</v>
      </c>
      <c r="B2" s="117"/>
      <c r="C2" s="117"/>
      <c r="D2" s="11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customHeight="1">
      <c r="A3" s="121" t="s">
        <v>52</v>
      </c>
      <c r="B3" s="121"/>
      <c r="C3" s="121"/>
      <c r="D3" s="12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>
      <c r="A4" s="119" t="s">
        <v>85</v>
      </c>
      <c r="B4" s="119"/>
      <c r="C4" s="119"/>
      <c r="D4" s="1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152" t="s">
        <v>108</v>
      </c>
      <c r="B5" s="152"/>
      <c r="C5" s="152"/>
      <c r="D5" s="15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57" t="s">
        <v>51</v>
      </c>
      <c r="B6" s="157"/>
      <c r="C6" s="55"/>
      <c r="D6" s="71"/>
      <c r="E6" s="9"/>
      <c r="F6" s="9"/>
      <c r="G6" s="9"/>
      <c r="H6" s="9"/>
      <c r="I6" s="9"/>
      <c r="J6" s="9"/>
      <c r="K6" s="9"/>
      <c r="L6" s="9"/>
      <c r="M6" s="9"/>
      <c r="N6" s="9"/>
      <c r="O6" s="62"/>
      <c r="P6" s="62"/>
    </row>
    <row r="7" spans="1:16" ht="15" customHeight="1">
      <c r="A7" s="56" t="s">
        <v>94</v>
      </c>
      <c r="B7" s="54" t="s">
        <v>87</v>
      </c>
      <c r="C7" s="26" t="s">
        <v>109</v>
      </c>
      <c r="D7" s="57" t="s">
        <v>92</v>
      </c>
    </row>
    <row r="8" spans="1:16">
      <c r="A8" s="16">
        <v>1</v>
      </c>
      <c r="B8" s="58" t="s">
        <v>102</v>
      </c>
      <c r="C8" s="58" t="s">
        <v>98</v>
      </c>
      <c r="D8" s="99">
        <v>2</v>
      </c>
    </row>
    <row r="9" spans="1:16">
      <c r="A9" s="16">
        <v>2</v>
      </c>
      <c r="B9" s="59" t="s">
        <v>119</v>
      </c>
      <c r="C9" s="59" t="s">
        <v>38</v>
      </c>
      <c r="D9" s="82">
        <v>5</v>
      </c>
    </row>
    <row r="10" spans="1:16">
      <c r="A10" s="16">
        <v>3</v>
      </c>
      <c r="B10" s="59" t="s">
        <v>128</v>
      </c>
      <c r="C10" s="72" t="s">
        <v>129</v>
      </c>
      <c r="D10" s="82">
        <v>11</v>
      </c>
    </row>
    <row r="11" spans="1:16">
      <c r="A11" s="16">
        <v>4</v>
      </c>
      <c r="B11" s="59" t="s">
        <v>145</v>
      </c>
      <c r="C11" s="59" t="s">
        <v>139</v>
      </c>
      <c r="D11" s="82">
        <v>12</v>
      </c>
    </row>
    <row r="12" spans="1:16">
      <c r="A12" s="16">
        <v>5</v>
      </c>
      <c r="B12" s="58" t="s">
        <v>154</v>
      </c>
      <c r="C12" s="58" t="s">
        <v>32</v>
      </c>
      <c r="D12" s="67">
        <v>4</v>
      </c>
    </row>
    <row r="13" spans="1:16">
      <c r="A13" s="16">
        <v>6</v>
      </c>
      <c r="B13" s="59" t="s">
        <v>158</v>
      </c>
      <c r="C13" s="59" t="s">
        <v>156</v>
      </c>
      <c r="D13" s="82">
        <v>9</v>
      </c>
    </row>
    <row r="14" spans="1:16">
      <c r="A14" s="16">
        <v>7</v>
      </c>
      <c r="B14" s="59" t="s">
        <v>176</v>
      </c>
      <c r="C14" s="59" t="s">
        <v>169</v>
      </c>
      <c r="D14" s="100">
        <v>1</v>
      </c>
    </row>
    <row r="15" spans="1:16">
      <c r="A15" s="16">
        <v>8</v>
      </c>
      <c r="B15" s="58" t="s">
        <v>182</v>
      </c>
      <c r="C15" s="58" t="s">
        <v>36</v>
      </c>
      <c r="D15" s="67">
        <v>8</v>
      </c>
    </row>
    <row r="16" spans="1:16">
      <c r="A16" s="16">
        <v>9</v>
      </c>
      <c r="B16" s="58" t="s">
        <v>190</v>
      </c>
      <c r="C16" s="58" t="s">
        <v>33</v>
      </c>
      <c r="D16" s="67">
        <v>10</v>
      </c>
    </row>
    <row r="17" spans="1:4">
      <c r="A17" s="16">
        <v>10</v>
      </c>
      <c r="B17" s="58" t="s">
        <v>193</v>
      </c>
      <c r="C17" s="58" t="s">
        <v>34</v>
      </c>
      <c r="D17" s="99">
        <v>3</v>
      </c>
    </row>
    <row r="18" spans="1:4">
      <c r="A18" s="16">
        <v>11</v>
      </c>
      <c r="B18" s="59" t="s">
        <v>202</v>
      </c>
      <c r="C18" s="59" t="s">
        <v>132</v>
      </c>
      <c r="D18" s="82">
        <v>6</v>
      </c>
    </row>
    <row r="19" spans="1:4">
      <c r="A19" s="16">
        <v>12</v>
      </c>
      <c r="B19" s="59" t="s">
        <v>211</v>
      </c>
      <c r="C19" s="59" t="s">
        <v>31</v>
      </c>
      <c r="D19" s="82">
        <v>13</v>
      </c>
    </row>
    <row r="20" spans="1:4">
      <c r="A20" s="16">
        <v>13</v>
      </c>
      <c r="B20" s="58" t="s">
        <v>216</v>
      </c>
      <c r="C20" s="58" t="s">
        <v>213</v>
      </c>
      <c r="D20" s="67">
        <v>7</v>
      </c>
    </row>
    <row r="21" spans="1:4">
      <c r="A21" s="13"/>
    </row>
    <row r="22" spans="1:4">
      <c r="B22" s="13" t="s">
        <v>21</v>
      </c>
    </row>
    <row r="24" spans="1:4">
      <c r="B24" s="13" t="s">
        <v>23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topLeftCell="A63" workbookViewId="0">
      <selection sqref="A1:B79"/>
    </sheetView>
  </sheetViews>
  <sheetFormatPr defaultRowHeight="15"/>
  <cols>
    <col min="1" max="1" width="14.85546875" customWidth="1"/>
    <col min="2" max="2" width="77.85546875" customWidth="1"/>
  </cols>
  <sheetData>
    <row r="1" spans="1:2" ht="15.75">
      <c r="A1" s="120" t="str">
        <f>ман!B1</f>
        <v>Министерство спорта Республики Хакасия</v>
      </c>
      <c r="B1" s="120"/>
    </row>
    <row r="2" spans="1:2" ht="15.75">
      <c r="A2" s="117" t="s">
        <v>53</v>
      </c>
      <c r="B2" s="117"/>
    </row>
    <row r="3" spans="1:2" ht="18.75" customHeight="1">
      <c r="A3" s="121" t="str">
        <f>ман!B3</f>
        <v>Спартакиада пенсионеров Республики Хакасия</v>
      </c>
      <c r="B3" s="121"/>
    </row>
    <row r="4" spans="1:2" ht="15.75">
      <c r="A4" s="122" t="s">
        <v>43</v>
      </c>
      <c r="B4" s="122"/>
    </row>
    <row r="5" spans="1:2" ht="20.25">
      <c r="A5" s="178" t="str">
        <f>ман!B6</f>
        <v>18-19 июля 2018 года</v>
      </c>
      <c r="B5" s="179"/>
    </row>
    <row r="6" spans="1:2" ht="20.25">
      <c r="A6" s="180" t="s">
        <v>20</v>
      </c>
      <c r="B6" s="180" t="s">
        <v>47</v>
      </c>
    </row>
    <row r="7" spans="1:2" ht="22.5">
      <c r="A7" s="165" t="s">
        <v>54</v>
      </c>
      <c r="B7" s="166"/>
    </row>
    <row r="8" spans="1:2" ht="23.25">
      <c r="A8" s="162" t="s">
        <v>27</v>
      </c>
      <c r="B8" s="163" t="s">
        <v>42</v>
      </c>
    </row>
    <row r="9" spans="1:2" ht="23.25">
      <c r="A9" s="162" t="s">
        <v>28</v>
      </c>
      <c r="B9" s="163" t="s">
        <v>32</v>
      </c>
    </row>
    <row r="10" spans="1:2" ht="23.25">
      <c r="A10" s="162" t="s">
        <v>29</v>
      </c>
      <c r="B10" s="163" t="s">
        <v>25</v>
      </c>
    </row>
    <row r="11" spans="1:2" ht="22.5">
      <c r="A11" s="169" t="s">
        <v>65</v>
      </c>
      <c r="B11" s="171"/>
    </row>
    <row r="12" spans="1:2" ht="23.25">
      <c r="A12" s="162" t="s">
        <v>27</v>
      </c>
      <c r="B12" s="167" t="s">
        <v>347</v>
      </c>
    </row>
    <row r="13" spans="1:2" ht="30.75" customHeight="1">
      <c r="A13" s="162" t="s">
        <v>28</v>
      </c>
      <c r="B13" s="168" t="s">
        <v>349</v>
      </c>
    </row>
    <row r="14" spans="1:2" ht="23.25">
      <c r="A14" s="162" t="s">
        <v>29</v>
      </c>
      <c r="B14" s="167" t="s">
        <v>348</v>
      </c>
    </row>
    <row r="15" spans="1:2" ht="22.5">
      <c r="A15" s="165" t="s">
        <v>66</v>
      </c>
      <c r="B15" s="166"/>
    </row>
    <row r="16" spans="1:2" ht="30.75" customHeight="1">
      <c r="A16" s="162" t="s">
        <v>27</v>
      </c>
      <c r="B16" s="168" t="s">
        <v>351</v>
      </c>
    </row>
    <row r="17" spans="1:2" ht="23.25">
      <c r="A17" s="162" t="s">
        <v>28</v>
      </c>
      <c r="B17" s="167" t="s">
        <v>350</v>
      </c>
    </row>
    <row r="18" spans="1:2" ht="23.25">
      <c r="A18" s="162" t="s">
        <v>29</v>
      </c>
      <c r="B18" s="167" t="s">
        <v>352</v>
      </c>
    </row>
    <row r="19" spans="1:2" ht="22.5">
      <c r="A19" s="165" t="s">
        <v>67</v>
      </c>
      <c r="B19" s="166"/>
    </row>
    <row r="20" spans="1:2" ht="23.25">
      <c r="A20" s="162" t="s">
        <v>27</v>
      </c>
      <c r="B20" s="164" t="s">
        <v>32</v>
      </c>
    </row>
    <row r="21" spans="1:2" ht="23.25">
      <c r="A21" s="162" t="s">
        <v>28</v>
      </c>
      <c r="B21" s="164" t="s">
        <v>40</v>
      </c>
    </row>
    <row r="22" spans="1:2" ht="23.25">
      <c r="A22" s="162" t="s">
        <v>29</v>
      </c>
      <c r="B22" s="164" t="s">
        <v>36</v>
      </c>
    </row>
    <row r="23" spans="1:2" ht="22.5">
      <c r="A23" s="169" t="s">
        <v>68</v>
      </c>
      <c r="B23" s="170"/>
    </row>
    <row r="24" spans="1:2" ht="23.25">
      <c r="A24" s="162" t="s">
        <v>27</v>
      </c>
      <c r="B24" s="163" t="s">
        <v>332</v>
      </c>
    </row>
    <row r="25" spans="1:2" ht="23.25">
      <c r="A25" s="162" t="s">
        <v>28</v>
      </c>
      <c r="B25" s="163" t="s">
        <v>331</v>
      </c>
    </row>
    <row r="26" spans="1:2" ht="23.25">
      <c r="A26" s="162" t="s">
        <v>29</v>
      </c>
      <c r="B26" s="163" t="s">
        <v>333</v>
      </c>
    </row>
    <row r="27" spans="1:2" ht="22.5">
      <c r="A27" s="169" t="s">
        <v>69</v>
      </c>
      <c r="B27" s="170"/>
    </row>
    <row r="28" spans="1:2" ht="23.25">
      <c r="A28" s="162" t="s">
        <v>27</v>
      </c>
      <c r="B28" s="172" t="s">
        <v>334</v>
      </c>
    </row>
    <row r="29" spans="1:2" ht="23.25">
      <c r="A29" s="162" t="s">
        <v>28</v>
      </c>
      <c r="B29" s="172" t="s">
        <v>335</v>
      </c>
    </row>
    <row r="30" spans="1:2" ht="23.25">
      <c r="A30" s="162" t="s">
        <v>29</v>
      </c>
      <c r="B30" s="172" t="s">
        <v>336</v>
      </c>
    </row>
    <row r="31" spans="1:2" ht="22.5">
      <c r="A31" s="169" t="s">
        <v>70</v>
      </c>
      <c r="B31" s="170"/>
    </row>
    <row r="32" spans="1:2" ht="23.25">
      <c r="A32" s="162" t="s">
        <v>27</v>
      </c>
      <c r="B32" s="163" t="s">
        <v>25</v>
      </c>
    </row>
    <row r="33" spans="1:2" ht="23.25">
      <c r="A33" s="162" t="s">
        <v>28</v>
      </c>
      <c r="B33" s="163" t="s">
        <v>40</v>
      </c>
    </row>
    <row r="34" spans="1:2" ht="23.25">
      <c r="A34" s="162" t="s">
        <v>29</v>
      </c>
      <c r="B34" s="163" t="s">
        <v>38</v>
      </c>
    </row>
    <row r="35" spans="1:2" ht="23.25">
      <c r="A35" s="166" t="s">
        <v>80</v>
      </c>
      <c r="B35" s="173"/>
    </row>
    <row r="36" spans="1:2" ht="23.25">
      <c r="A36" s="162" t="s">
        <v>27</v>
      </c>
      <c r="B36" s="174" t="s">
        <v>344</v>
      </c>
    </row>
    <row r="37" spans="1:2" ht="23.25">
      <c r="A37" s="162" t="s">
        <v>28</v>
      </c>
      <c r="B37" s="174" t="s">
        <v>345</v>
      </c>
    </row>
    <row r="38" spans="1:2" ht="23.25">
      <c r="A38" s="162" t="s">
        <v>29</v>
      </c>
      <c r="B38" s="174" t="s">
        <v>346</v>
      </c>
    </row>
    <row r="39" spans="1:2" ht="22.5">
      <c r="A39" s="175" t="s">
        <v>81</v>
      </c>
      <c r="B39" s="170"/>
    </row>
    <row r="40" spans="1:2" ht="23.25">
      <c r="A40" s="162" t="s">
        <v>27</v>
      </c>
      <c r="B40" s="163" t="s">
        <v>341</v>
      </c>
    </row>
    <row r="41" spans="1:2" ht="23.25">
      <c r="A41" s="162" t="s">
        <v>28</v>
      </c>
      <c r="B41" s="163" t="s">
        <v>337</v>
      </c>
    </row>
    <row r="42" spans="1:2" ht="23.25">
      <c r="A42" s="162" t="s">
        <v>29</v>
      </c>
      <c r="B42" s="163" t="s">
        <v>338</v>
      </c>
    </row>
    <row r="43" spans="1:2" ht="23.25">
      <c r="A43" s="166" t="s">
        <v>83</v>
      </c>
      <c r="B43" s="173"/>
    </row>
    <row r="44" spans="1:2" ht="23.25">
      <c r="A44" s="162" t="s">
        <v>27</v>
      </c>
      <c r="B44" s="163" t="s">
        <v>32</v>
      </c>
    </row>
    <row r="45" spans="1:2" ht="23.25">
      <c r="A45" s="162" t="s">
        <v>28</v>
      </c>
      <c r="B45" s="163" t="s">
        <v>36</v>
      </c>
    </row>
    <row r="46" spans="1:2" ht="23.25">
      <c r="A46" s="162" t="s">
        <v>29</v>
      </c>
      <c r="B46" s="163" t="s">
        <v>35</v>
      </c>
    </row>
    <row r="47" spans="1:2" ht="22.5">
      <c r="A47" s="169" t="s">
        <v>71</v>
      </c>
      <c r="B47" s="176"/>
    </row>
    <row r="48" spans="1:2" ht="23.25">
      <c r="A48" s="162" t="s">
        <v>27</v>
      </c>
      <c r="B48" s="164" t="s">
        <v>342</v>
      </c>
    </row>
    <row r="49" spans="1:2" ht="22.5" customHeight="1">
      <c r="A49" s="162" t="s">
        <v>28</v>
      </c>
      <c r="B49" s="164" t="s">
        <v>343</v>
      </c>
    </row>
    <row r="50" spans="1:2" ht="23.25">
      <c r="A50" s="162" t="s">
        <v>29</v>
      </c>
      <c r="B50" s="164" t="s">
        <v>364</v>
      </c>
    </row>
    <row r="51" spans="1:2" ht="22.5">
      <c r="A51" s="169" t="s">
        <v>72</v>
      </c>
      <c r="B51" s="170"/>
    </row>
    <row r="52" spans="1:2" ht="23.25">
      <c r="A52" s="162" t="s">
        <v>27</v>
      </c>
      <c r="B52" s="164" t="s">
        <v>339</v>
      </c>
    </row>
    <row r="53" spans="1:2" ht="23.25">
      <c r="A53" s="162" t="s">
        <v>28</v>
      </c>
      <c r="B53" s="164" t="s">
        <v>340</v>
      </c>
    </row>
    <row r="54" spans="1:2" ht="23.25">
      <c r="A54" s="162" t="s">
        <v>29</v>
      </c>
      <c r="B54" s="164" t="s">
        <v>341</v>
      </c>
    </row>
    <row r="55" spans="1:2" ht="22.5">
      <c r="A55" s="169" t="s">
        <v>73</v>
      </c>
      <c r="B55" s="170"/>
    </row>
    <row r="56" spans="1:2" ht="23.25">
      <c r="A56" s="162" t="s">
        <v>27</v>
      </c>
      <c r="B56" s="164" t="s">
        <v>41</v>
      </c>
    </row>
    <row r="57" spans="1:2" ht="23.25">
      <c r="A57" s="162" t="s">
        <v>28</v>
      </c>
      <c r="B57" s="164" t="s">
        <v>31</v>
      </c>
    </row>
    <row r="58" spans="1:2" ht="23.25">
      <c r="A58" s="162" t="s">
        <v>29</v>
      </c>
      <c r="B58" s="164" t="s">
        <v>32</v>
      </c>
    </row>
    <row r="59" spans="1:2" ht="18" customHeight="1">
      <c r="A59" s="169" t="s">
        <v>74</v>
      </c>
      <c r="B59" s="170"/>
    </row>
    <row r="60" spans="1:2" ht="26.25" customHeight="1">
      <c r="A60" s="162" t="s">
        <v>27</v>
      </c>
      <c r="B60" s="164" t="s">
        <v>353</v>
      </c>
    </row>
    <row r="61" spans="1:2" ht="23.25">
      <c r="A61" s="162" t="s">
        <v>28</v>
      </c>
      <c r="B61" s="164" t="s">
        <v>354</v>
      </c>
    </row>
    <row r="62" spans="1:2" ht="23.25">
      <c r="A62" s="162" t="s">
        <v>29</v>
      </c>
      <c r="B62" s="164" t="s">
        <v>355</v>
      </c>
    </row>
    <row r="63" spans="1:2" ht="22.5">
      <c r="A63" s="169" t="s">
        <v>75</v>
      </c>
      <c r="B63" s="170"/>
    </row>
    <row r="64" spans="1:2" ht="23.25">
      <c r="A64" s="162" t="s">
        <v>27</v>
      </c>
      <c r="B64" s="177" t="s">
        <v>356</v>
      </c>
    </row>
    <row r="65" spans="1:2" ht="23.25">
      <c r="A65" s="162" t="s">
        <v>28</v>
      </c>
      <c r="B65" s="177" t="s">
        <v>357</v>
      </c>
    </row>
    <row r="66" spans="1:2" ht="23.25">
      <c r="A66" s="162" t="s">
        <v>29</v>
      </c>
      <c r="B66" s="177" t="s">
        <v>341</v>
      </c>
    </row>
    <row r="67" spans="1:2" ht="22.5">
      <c r="A67" s="169" t="s">
        <v>76</v>
      </c>
      <c r="B67" s="170"/>
    </row>
    <row r="68" spans="1:2" ht="23.25">
      <c r="A68" s="162" t="s">
        <v>27</v>
      </c>
      <c r="B68" s="164" t="s">
        <v>42</v>
      </c>
    </row>
    <row r="69" spans="1:2" ht="23.25">
      <c r="A69" s="162" t="s">
        <v>28</v>
      </c>
      <c r="B69" s="164" t="s">
        <v>38</v>
      </c>
    </row>
    <row r="70" spans="1:2" ht="23.25">
      <c r="A70" s="162" t="s">
        <v>29</v>
      </c>
      <c r="B70" s="164" t="s">
        <v>32</v>
      </c>
    </row>
    <row r="71" spans="1:2" ht="22.5">
      <c r="A71" s="169" t="s">
        <v>77</v>
      </c>
      <c r="B71" s="170"/>
    </row>
    <row r="72" spans="1:2" ht="23.25">
      <c r="A72" s="162" t="s">
        <v>27</v>
      </c>
      <c r="B72" s="164" t="s">
        <v>25</v>
      </c>
    </row>
    <row r="73" spans="1:2" ht="23.25">
      <c r="A73" s="162" t="s">
        <v>28</v>
      </c>
      <c r="B73" s="164" t="s">
        <v>42</v>
      </c>
    </row>
    <row r="74" spans="1:2" ht="23.25">
      <c r="A74" s="162" t="s">
        <v>29</v>
      </c>
      <c r="B74" s="164" t="s">
        <v>38</v>
      </c>
    </row>
    <row r="75" spans="1:2" ht="22.5">
      <c r="A75" s="169" t="s">
        <v>78</v>
      </c>
      <c r="B75" s="170"/>
    </row>
    <row r="76" spans="1:2" ht="23.25">
      <c r="A76" s="162" t="s">
        <v>27</v>
      </c>
      <c r="B76" s="164" t="s">
        <v>32</v>
      </c>
    </row>
    <row r="77" spans="1:2" ht="23.25">
      <c r="A77" s="162" t="s">
        <v>28</v>
      </c>
      <c r="B77" s="164" t="s">
        <v>38</v>
      </c>
    </row>
    <row r="78" spans="1:2" ht="23.25">
      <c r="A78" s="162" t="s">
        <v>29</v>
      </c>
      <c r="B78" s="164" t="s">
        <v>40</v>
      </c>
    </row>
    <row r="80" spans="1:2" ht="15.75">
      <c r="A80" s="50" t="s">
        <v>79</v>
      </c>
    </row>
  </sheetData>
  <mergeCells count="22">
    <mergeCell ref="A59:B59"/>
    <mergeCell ref="A63:B63"/>
    <mergeCell ref="A67:B67"/>
    <mergeCell ref="A71:B71"/>
    <mergeCell ref="A75:B75"/>
    <mergeCell ref="A1:B1"/>
    <mergeCell ref="A19:B19"/>
    <mergeCell ref="A2:B2"/>
    <mergeCell ref="A3:B3"/>
    <mergeCell ref="A4:B4"/>
    <mergeCell ref="A7:B7"/>
    <mergeCell ref="A11:B11"/>
    <mergeCell ref="A15:B15"/>
    <mergeCell ref="A31:B31"/>
    <mergeCell ref="A55:B55"/>
    <mergeCell ref="A51:B51"/>
    <mergeCell ref="A23:B23"/>
    <mergeCell ref="A47:B47"/>
    <mergeCell ref="A27:B27"/>
    <mergeCell ref="A35:B35"/>
    <mergeCell ref="A43:B43"/>
    <mergeCell ref="A39:B39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L28" sqref="L28"/>
    </sheetView>
  </sheetViews>
  <sheetFormatPr defaultRowHeight="15"/>
  <cols>
    <col min="1" max="1" width="4.5703125" customWidth="1"/>
    <col min="2" max="2" width="31.85546875" customWidth="1"/>
    <col min="3" max="3" width="19.85546875" customWidth="1"/>
    <col min="4" max="4" width="13.140625" customWidth="1"/>
  </cols>
  <sheetData>
    <row r="1" spans="1:16" ht="15.75">
      <c r="A1" s="117" t="str">
        <f>[1]ман!A1</f>
        <v>Министерство спорта Республики Хакасия</v>
      </c>
      <c r="B1" s="117"/>
      <c r="C1" s="117"/>
      <c r="D1" s="11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>
      <c r="A2" s="117" t="s">
        <v>90</v>
      </c>
      <c r="B2" s="117"/>
      <c r="C2" s="117"/>
      <c r="D2" s="11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customHeight="1">
      <c r="A3" s="121" t="s">
        <v>52</v>
      </c>
      <c r="B3" s="121"/>
      <c r="C3" s="121"/>
      <c r="D3" s="12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>
      <c r="A4" s="119" t="s">
        <v>85</v>
      </c>
      <c r="B4" s="119"/>
      <c r="C4" s="119"/>
      <c r="D4" s="1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152" t="s">
        <v>69</v>
      </c>
      <c r="B5" s="152"/>
      <c r="C5" s="152"/>
      <c r="D5" s="15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57" t="s">
        <v>51</v>
      </c>
      <c r="B6" s="157"/>
      <c r="C6" s="55"/>
      <c r="D6" s="71"/>
      <c r="E6" s="9"/>
      <c r="F6" s="9"/>
      <c r="G6" s="9"/>
      <c r="H6" s="9"/>
      <c r="I6" s="9"/>
      <c r="J6" s="9"/>
      <c r="K6" s="9"/>
      <c r="L6" s="9"/>
      <c r="M6" s="9"/>
      <c r="N6" s="9"/>
      <c r="O6" s="62"/>
      <c r="P6" s="62"/>
    </row>
    <row r="7" spans="1:16" ht="15" customHeight="1">
      <c r="A7" s="56" t="s">
        <v>94</v>
      </c>
      <c r="B7" s="54" t="s">
        <v>87</v>
      </c>
      <c r="C7" s="26" t="s">
        <v>109</v>
      </c>
      <c r="D7" s="57" t="s">
        <v>92</v>
      </c>
    </row>
    <row r="8" spans="1:16">
      <c r="A8" s="16">
        <v>1</v>
      </c>
      <c r="B8" s="58" t="s">
        <v>111</v>
      </c>
      <c r="C8" s="58" t="s">
        <v>98</v>
      </c>
      <c r="D8" s="99">
        <v>1</v>
      </c>
    </row>
    <row r="9" spans="1:16">
      <c r="A9" s="16">
        <v>2</v>
      </c>
      <c r="B9" s="59" t="s">
        <v>120</v>
      </c>
      <c r="C9" s="59" t="s">
        <v>38</v>
      </c>
      <c r="D9" s="100">
        <v>3</v>
      </c>
    </row>
    <row r="10" spans="1:16" ht="16.5" customHeight="1">
      <c r="A10" s="16">
        <v>3</v>
      </c>
      <c r="B10" s="59" t="s">
        <v>130</v>
      </c>
      <c r="C10" s="72" t="s">
        <v>123</v>
      </c>
      <c r="D10" s="82">
        <v>10</v>
      </c>
    </row>
    <row r="11" spans="1:16">
      <c r="A11" s="16">
        <v>4</v>
      </c>
      <c r="B11" s="59" t="s">
        <v>146</v>
      </c>
      <c r="C11" s="59" t="s">
        <v>139</v>
      </c>
      <c r="D11" s="82">
        <v>11</v>
      </c>
    </row>
    <row r="12" spans="1:16">
      <c r="A12" s="16">
        <v>5</v>
      </c>
      <c r="B12" s="58" t="s">
        <v>151</v>
      </c>
      <c r="C12" s="58" t="s">
        <v>32</v>
      </c>
      <c r="D12" s="67">
        <v>8</v>
      </c>
    </row>
    <row r="13" spans="1:16">
      <c r="A13" s="16">
        <v>6</v>
      </c>
      <c r="B13" s="59" t="s">
        <v>165</v>
      </c>
      <c r="C13" s="59" t="s">
        <v>166</v>
      </c>
      <c r="D13" s="82">
        <v>9</v>
      </c>
    </row>
    <row r="14" spans="1:16">
      <c r="A14" s="16">
        <v>7</v>
      </c>
      <c r="B14" s="59" t="s">
        <v>175</v>
      </c>
      <c r="C14" s="59" t="s">
        <v>169</v>
      </c>
      <c r="D14" s="82">
        <v>7</v>
      </c>
    </row>
    <row r="15" spans="1:16">
      <c r="A15" s="16">
        <v>8</v>
      </c>
      <c r="B15" s="58" t="s">
        <v>185</v>
      </c>
      <c r="C15" s="58" t="s">
        <v>186</v>
      </c>
      <c r="D15" s="67">
        <v>12</v>
      </c>
    </row>
    <row r="16" spans="1:16">
      <c r="A16" s="16">
        <v>9</v>
      </c>
      <c r="B16" s="58" t="s">
        <v>191</v>
      </c>
      <c r="C16" s="58" t="s">
        <v>33</v>
      </c>
      <c r="D16" s="67">
        <v>5</v>
      </c>
    </row>
    <row r="17" spans="1:4">
      <c r="A17" s="16">
        <v>10</v>
      </c>
      <c r="B17" s="58" t="s">
        <v>199</v>
      </c>
      <c r="C17" s="58" t="s">
        <v>34</v>
      </c>
      <c r="D17" s="67">
        <v>13</v>
      </c>
    </row>
    <row r="18" spans="1:4">
      <c r="A18" s="16">
        <v>11</v>
      </c>
      <c r="B18" s="59" t="s">
        <v>203</v>
      </c>
      <c r="C18" s="59" t="s">
        <v>132</v>
      </c>
      <c r="D18" s="82">
        <v>6</v>
      </c>
    </row>
    <row r="19" spans="1:4">
      <c r="A19" s="16">
        <v>12</v>
      </c>
      <c r="B19" s="59" t="s">
        <v>210</v>
      </c>
      <c r="C19" s="59" t="s">
        <v>31</v>
      </c>
      <c r="D19" s="82">
        <v>4</v>
      </c>
    </row>
    <row r="20" spans="1:4">
      <c r="A20" s="16">
        <v>13</v>
      </c>
      <c r="B20" s="58" t="s">
        <v>221</v>
      </c>
      <c r="C20" s="58" t="s">
        <v>213</v>
      </c>
      <c r="D20" s="99">
        <v>2</v>
      </c>
    </row>
    <row r="21" spans="1:4">
      <c r="A21" s="13"/>
    </row>
    <row r="22" spans="1:4">
      <c r="B22" s="13" t="s">
        <v>21</v>
      </c>
    </row>
    <row r="24" spans="1:4">
      <c r="B24" s="13" t="s">
        <v>23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H22" sqref="H22"/>
    </sheetView>
  </sheetViews>
  <sheetFormatPr defaultRowHeight="15"/>
  <cols>
    <col min="1" max="1" width="4.5703125" customWidth="1"/>
    <col min="2" max="2" width="31.85546875" customWidth="1"/>
    <col min="3" max="3" width="16.28515625" customWidth="1"/>
    <col min="4" max="4" width="18.85546875" customWidth="1"/>
  </cols>
  <sheetData>
    <row r="1" spans="1:16" ht="15.75">
      <c r="A1" s="117" t="str">
        <f>[1]ман!A1</f>
        <v>Министерство спорта Республики Хакасия</v>
      </c>
      <c r="B1" s="117"/>
      <c r="C1" s="117"/>
      <c r="D1" s="11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>
      <c r="A2" s="117" t="s">
        <v>90</v>
      </c>
      <c r="B2" s="117"/>
      <c r="C2" s="117"/>
      <c r="D2" s="11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customHeight="1">
      <c r="A3" s="121" t="s">
        <v>52</v>
      </c>
      <c r="B3" s="121"/>
      <c r="C3" s="121"/>
      <c r="D3" s="12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>
      <c r="A4" s="119" t="s">
        <v>85</v>
      </c>
      <c r="B4" s="119"/>
      <c r="C4" s="119"/>
      <c r="D4" s="1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152" t="s">
        <v>358</v>
      </c>
      <c r="B5" s="152"/>
      <c r="C5" s="152"/>
      <c r="D5" s="15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57" t="s">
        <v>51</v>
      </c>
      <c r="B6" s="157"/>
      <c r="C6" s="55"/>
      <c r="D6" s="73"/>
      <c r="E6" s="9"/>
      <c r="F6" s="9"/>
      <c r="G6" s="9"/>
      <c r="H6" s="9"/>
      <c r="I6" s="9"/>
      <c r="J6" s="9"/>
      <c r="K6" s="9"/>
      <c r="L6" s="9"/>
      <c r="M6" s="9"/>
      <c r="N6" s="9"/>
      <c r="O6" s="62"/>
      <c r="P6" s="62"/>
    </row>
    <row r="7" spans="1:16" ht="15" customHeight="1">
      <c r="A7" s="75" t="s">
        <v>94</v>
      </c>
      <c r="B7" s="74" t="s">
        <v>87</v>
      </c>
      <c r="C7" s="26" t="s">
        <v>109</v>
      </c>
      <c r="D7" s="57" t="s">
        <v>92</v>
      </c>
    </row>
    <row r="8" spans="1:16">
      <c r="A8" s="16">
        <v>1</v>
      </c>
      <c r="B8" s="58" t="s">
        <v>304</v>
      </c>
      <c r="C8" s="58" t="s">
        <v>132</v>
      </c>
      <c r="D8" s="99">
        <v>1</v>
      </c>
    </row>
    <row r="9" spans="1:16">
      <c r="A9" s="16">
        <v>2</v>
      </c>
      <c r="B9" s="59" t="s">
        <v>363</v>
      </c>
      <c r="C9" s="59" t="s">
        <v>34</v>
      </c>
      <c r="D9" s="100">
        <v>2</v>
      </c>
    </row>
    <row r="10" spans="1:16">
      <c r="A10" s="16">
        <v>3</v>
      </c>
      <c r="B10" s="59" t="s">
        <v>118</v>
      </c>
      <c r="C10" s="72" t="s">
        <v>38</v>
      </c>
      <c r="D10" s="100">
        <v>3</v>
      </c>
    </row>
    <row r="11" spans="1:16">
      <c r="A11" s="16">
        <v>4</v>
      </c>
      <c r="B11" s="59" t="s">
        <v>170</v>
      </c>
      <c r="C11" s="59" t="s">
        <v>359</v>
      </c>
      <c r="D11" s="82">
        <v>4</v>
      </c>
    </row>
    <row r="12" spans="1:16">
      <c r="A12" s="16">
        <v>5</v>
      </c>
      <c r="B12" s="58" t="s">
        <v>368</v>
      </c>
      <c r="C12" s="58" t="s">
        <v>32</v>
      </c>
      <c r="D12" s="67">
        <v>5</v>
      </c>
    </row>
    <row r="13" spans="1:16">
      <c r="A13" s="16">
        <v>6</v>
      </c>
      <c r="B13" s="59" t="s">
        <v>369</v>
      </c>
      <c r="C13" s="59" t="s">
        <v>213</v>
      </c>
      <c r="D13" s="82">
        <v>6</v>
      </c>
    </row>
    <row r="14" spans="1:16" ht="19.5" customHeight="1">
      <c r="A14" s="16">
        <v>7</v>
      </c>
      <c r="B14" s="59" t="s">
        <v>370</v>
      </c>
      <c r="C14" s="59" t="s">
        <v>36</v>
      </c>
      <c r="D14" s="82">
        <v>7</v>
      </c>
    </row>
    <row r="15" spans="1:16">
      <c r="A15" s="16">
        <v>8</v>
      </c>
      <c r="B15" s="58" t="s">
        <v>372</v>
      </c>
      <c r="C15" s="58" t="s">
        <v>31</v>
      </c>
      <c r="D15" s="67">
        <v>8</v>
      </c>
    </row>
    <row r="16" spans="1:16">
      <c r="A16" s="16">
        <v>9</v>
      </c>
      <c r="B16" s="58" t="s">
        <v>157</v>
      </c>
      <c r="C16" s="58" t="s">
        <v>156</v>
      </c>
      <c r="D16" s="67">
        <v>9</v>
      </c>
    </row>
    <row r="17" spans="1:4">
      <c r="A17" s="16">
        <v>10</v>
      </c>
      <c r="B17" s="58" t="s">
        <v>329</v>
      </c>
      <c r="C17" s="58" t="s">
        <v>33</v>
      </c>
      <c r="D17" s="67">
        <v>10</v>
      </c>
    </row>
    <row r="18" spans="1:4">
      <c r="A18" s="16">
        <v>11</v>
      </c>
      <c r="B18" s="59" t="s">
        <v>371</v>
      </c>
      <c r="C18" s="59" t="s">
        <v>98</v>
      </c>
      <c r="D18" s="82">
        <v>11</v>
      </c>
    </row>
    <row r="19" spans="1:4">
      <c r="A19" s="16">
        <v>12</v>
      </c>
      <c r="B19" s="59" t="s">
        <v>367</v>
      </c>
      <c r="C19" s="72" t="s">
        <v>123</v>
      </c>
      <c r="D19" s="82">
        <v>12</v>
      </c>
    </row>
    <row r="20" spans="1:4">
      <c r="A20" s="13"/>
    </row>
    <row r="21" spans="1:4">
      <c r="B21" s="13" t="s">
        <v>21</v>
      </c>
      <c r="D21" t="s">
        <v>26</v>
      </c>
    </row>
    <row r="23" spans="1:4">
      <c r="B23" s="13" t="s">
        <v>23</v>
      </c>
      <c r="D23" t="s">
        <v>50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F22" sqref="F22"/>
    </sheetView>
  </sheetViews>
  <sheetFormatPr defaultRowHeight="15"/>
  <cols>
    <col min="1" max="1" width="4.5703125" customWidth="1"/>
    <col min="2" max="2" width="31.85546875" customWidth="1"/>
    <col min="3" max="3" width="16.28515625" customWidth="1"/>
    <col min="4" max="4" width="18.85546875" customWidth="1"/>
  </cols>
  <sheetData>
    <row r="1" spans="1:16" ht="15.75">
      <c r="A1" s="117" t="str">
        <f>[1]ман!A1</f>
        <v>Министерство спорта Республики Хакасия</v>
      </c>
      <c r="B1" s="117"/>
      <c r="C1" s="117"/>
      <c r="D1" s="11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>
      <c r="A2" s="117" t="s">
        <v>90</v>
      </c>
      <c r="B2" s="117"/>
      <c r="C2" s="117"/>
      <c r="D2" s="11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customHeight="1">
      <c r="A3" s="121" t="s">
        <v>52</v>
      </c>
      <c r="B3" s="121"/>
      <c r="C3" s="121"/>
      <c r="D3" s="12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>
      <c r="A4" s="119" t="s">
        <v>85</v>
      </c>
      <c r="B4" s="119"/>
      <c r="C4" s="119"/>
      <c r="D4" s="1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152" t="s">
        <v>360</v>
      </c>
      <c r="B5" s="152"/>
      <c r="C5" s="152"/>
      <c r="D5" s="15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57" t="s">
        <v>51</v>
      </c>
      <c r="B6" s="157"/>
      <c r="C6" s="55"/>
      <c r="D6" s="73"/>
      <c r="E6" s="9"/>
      <c r="F6" s="9"/>
      <c r="G6" s="9"/>
      <c r="H6" s="9"/>
      <c r="I6" s="9"/>
      <c r="J6" s="9"/>
      <c r="K6" s="9"/>
      <c r="L6" s="9"/>
      <c r="M6" s="9"/>
      <c r="N6" s="9"/>
      <c r="O6" s="62"/>
      <c r="P6" s="62"/>
    </row>
    <row r="7" spans="1:16" ht="15" customHeight="1">
      <c r="A7" s="75" t="s">
        <v>94</v>
      </c>
      <c r="B7" s="74" t="s">
        <v>87</v>
      </c>
      <c r="C7" s="26" t="s">
        <v>109</v>
      </c>
      <c r="D7" s="57" t="s">
        <v>92</v>
      </c>
    </row>
    <row r="8" spans="1:16">
      <c r="A8" s="16">
        <v>1</v>
      </c>
      <c r="B8" s="58" t="s">
        <v>362</v>
      </c>
      <c r="C8" s="58" t="s">
        <v>38</v>
      </c>
      <c r="D8" s="99">
        <v>1</v>
      </c>
    </row>
    <row r="9" spans="1:16">
      <c r="A9" s="16">
        <v>2</v>
      </c>
      <c r="B9" s="59" t="s">
        <v>131</v>
      </c>
      <c r="C9" s="59" t="s">
        <v>132</v>
      </c>
      <c r="D9" s="100">
        <v>2</v>
      </c>
    </row>
    <row r="10" spans="1:16">
      <c r="A10" s="16">
        <v>3</v>
      </c>
      <c r="B10" s="59" t="s">
        <v>152</v>
      </c>
      <c r="C10" s="72" t="s">
        <v>32</v>
      </c>
      <c r="D10" s="100">
        <v>3</v>
      </c>
    </row>
    <row r="11" spans="1:16">
      <c r="A11" s="16">
        <v>4</v>
      </c>
      <c r="B11" s="59" t="s">
        <v>365</v>
      </c>
      <c r="C11" s="59" t="s">
        <v>169</v>
      </c>
      <c r="D11" s="82">
        <v>4</v>
      </c>
    </row>
    <row r="12" spans="1:16">
      <c r="A12" s="16">
        <v>5</v>
      </c>
      <c r="B12" s="58" t="s">
        <v>366</v>
      </c>
      <c r="C12" s="58" t="s">
        <v>123</v>
      </c>
      <c r="D12" s="67">
        <v>5</v>
      </c>
    </row>
    <row r="13" spans="1:16">
      <c r="A13" s="16">
        <v>6</v>
      </c>
      <c r="B13" s="59" t="s">
        <v>330</v>
      </c>
      <c r="C13" s="59" t="s">
        <v>33</v>
      </c>
      <c r="D13" s="82">
        <v>6</v>
      </c>
    </row>
    <row r="14" spans="1:16">
      <c r="A14" s="16">
        <v>7</v>
      </c>
      <c r="B14" s="59" t="s">
        <v>107</v>
      </c>
      <c r="C14" s="59" t="s">
        <v>98</v>
      </c>
      <c r="D14" s="82">
        <v>7</v>
      </c>
    </row>
    <row r="15" spans="1:16">
      <c r="A15" s="16">
        <v>8</v>
      </c>
      <c r="B15" s="58" t="s">
        <v>185</v>
      </c>
      <c r="C15" s="58" t="s">
        <v>36</v>
      </c>
      <c r="D15" s="67">
        <v>8</v>
      </c>
    </row>
    <row r="16" spans="1:16">
      <c r="A16" s="16">
        <v>9</v>
      </c>
      <c r="B16" s="58" t="s">
        <v>199</v>
      </c>
      <c r="C16" s="58" t="s">
        <v>34</v>
      </c>
      <c r="D16" s="67">
        <v>9</v>
      </c>
    </row>
    <row r="17" spans="1:4">
      <c r="A17" s="16">
        <v>10</v>
      </c>
      <c r="B17" s="58" t="s">
        <v>165</v>
      </c>
      <c r="C17" s="58" t="s">
        <v>156</v>
      </c>
      <c r="D17" s="67">
        <v>10</v>
      </c>
    </row>
    <row r="18" spans="1:4">
      <c r="A18" s="16">
        <v>11</v>
      </c>
      <c r="B18" s="59" t="s">
        <v>361</v>
      </c>
      <c r="C18" s="59" t="s">
        <v>213</v>
      </c>
      <c r="D18" s="82">
        <v>11</v>
      </c>
    </row>
    <row r="19" spans="1:4">
      <c r="A19" s="16">
        <v>12</v>
      </c>
      <c r="B19" s="59" t="s">
        <v>208</v>
      </c>
      <c r="C19" s="72" t="s">
        <v>31</v>
      </c>
      <c r="D19" s="82">
        <v>12</v>
      </c>
    </row>
    <row r="20" spans="1:4">
      <c r="A20" s="13"/>
    </row>
    <row r="21" spans="1:4">
      <c r="B21" s="13" t="s">
        <v>21</v>
      </c>
      <c r="D21" t="s">
        <v>64</v>
      </c>
    </row>
    <row r="23" spans="1:4">
      <c r="B23" s="13" t="s">
        <v>23</v>
      </c>
      <c r="D23" t="s">
        <v>50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topLeftCell="A13" zoomScale="115" zoomScaleNormal="115" workbookViewId="0">
      <selection sqref="A1:L28"/>
    </sheetView>
  </sheetViews>
  <sheetFormatPr defaultRowHeight="15"/>
  <cols>
    <col min="1" max="1" width="4.28515625" customWidth="1"/>
    <col min="2" max="2" width="3.5703125" customWidth="1"/>
    <col min="3" max="3" width="24.42578125" customWidth="1"/>
    <col min="4" max="4" width="13.7109375" customWidth="1"/>
    <col min="5" max="5" width="11.42578125" customWidth="1"/>
    <col min="6" max="6" width="11.85546875" customWidth="1"/>
    <col min="7" max="7" width="12" customWidth="1"/>
    <col min="8" max="9" width="12.85546875" customWidth="1"/>
    <col min="10" max="10" width="12" customWidth="1"/>
    <col min="11" max="11" width="11" customWidth="1"/>
    <col min="12" max="12" width="11.7109375" customWidth="1"/>
    <col min="13" max="13" width="9.140625" hidden="1" customWidth="1"/>
    <col min="14" max="14" width="3.5703125" customWidth="1"/>
    <col min="15" max="15" width="4.7109375" customWidth="1"/>
    <col min="16" max="16" width="3.5703125" customWidth="1"/>
  </cols>
  <sheetData>
    <row r="1" spans="1:18" ht="16.5" customHeight="1">
      <c r="A1" s="123" t="str">
        <f>ман!B1</f>
        <v>Министерство спорта Республики Хакасия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8" ht="16.5" customHeight="1">
      <c r="B2" s="124" t="s">
        <v>53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8" ht="17.25" customHeight="1">
      <c r="B3" s="125" t="str">
        <f>ман!B3</f>
        <v>Спартакиада пенсионеров Республики Хакасия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8" ht="15.75">
      <c r="B4" s="119" t="s">
        <v>19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8" ht="15.75">
      <c r="B5" s="8" t="str">
        <f>ман!B6</f>
        <v>18-19 июля 2018 года</v>
      </c>
      <c r="C5" s="8"/>
      <c r="D5" s="8"/>
      <c r="E5" s="11"/>
      <c r="F5" s="11"/>
      <c r="G5" s="8"/>
      <c r="H5" s="8"/>
      <c r="I5" s="8"/>
      <c r="J5" s="8"/>
      <c r="K5" s="119" t="s">
        <v>45</v>
      </c>
      <c r="L5" s="119"/>
    </row>
    <row r="6" spans="1:18">
      <c r="B6" s="2"/>
      <c r="C6" s="2"/>
      <c r="D6" s="2"/>
      <c r="E6" s="2"/>
      <c r="F6" s="2"/>
      <c r="G6" s="2"/>
      <c r="H6" s="2"/>
      <c r="I6" s="2"/>
      <c r="K6" s="13"/>
    </row>
    <row r="7" spans="1:18" ht="15.75" customHeight="1">
      <c r="B7" s="132" t="s">
        <v>0</v>
      </c>
      <c r="C7" s="132" t="s">
        <v>47</v>
      </c>
      <c r="D7" s="135" t="s">
        <v>55</v>
      </c>
      <c r="E7" s="136"/>
      <c r="F7" s="136"/>
      <c r="G7" s="136"/>
      <c r="H7" s="136"/>
      <c r="I7" s="136"/>
      <c r="J7" s="52"/>
      <c r="K7" s="129" t="s">
        <v>49</v>
      </c>
      <c r="L7" s="126" t="s">
        <v>20</v>
      </c>
    </row>
    <row r="8" spans="1:18" ht="110.25" customHeight="1">
      <c r="B8" s="133"/>
      <c r="C8" s="133"/>
      <c r="D8" s="19" t="s">
        <v>54</v>
      </c>
      <c r="E8" s="47" t="s">
        <v>56</v>
      </c>
      <c r="F8" s="19" t="s">
        <v>58</v>
      </c>
      <c r="G8" s="19" t="s">
        <v>82</v>
      </c>
      <c r="H8" s="19" t="s">
        <v>59</v>
      </c>
      <c r="I8" s="47" t="s">
        <v>60</v>
      </c>
      <c r="J8" s="19" t="s">
        <v>61</v>
      </c>
      <c r="K8" s="130"/>
      <c r="L8" s="127"/>
      <c r="M8" s="12"/>
      <c r="N8" s="48"/>
      <c r="O8" s="12"/>
      <c r="P8" s="12"/>
      <c r="Q8" s="12"/>
      <c r="R8" s="12"/>
    </row>
    <row r="9" spans="1:18" ht="15" customHeight="1">
      <c r="B9" s="134"/>
      <c r="C9" s="134"/>
      <c r="D9" s="19" t="s">
        <v>20</v>
      </c>
      <c r="E9" s="19" t="s">
        <v>20</v>
      </c>
      <c r="F9" s="19" t="s">
        <v>20</v>
      </c>
      <c r="G9" s="19" t="s">
        <v>20</v>
      </c>
      <c r="H9" s="19" t="s">
        <v>20</v>
      </c>
      <c r="I9" s="19" t="s">
        <v>20</v>
      </c>
      <c r="J9" s="19" t="s">
        <v>20</v>
      </c>
      <c r="K9" s="131"/>
      <c r="L9" s="128"/>
    </row>
    <row r="10" spans="1:18" ht="12" customHeight="1">
      <c r="B10" s="25" t="s">
        <v>6</v>
      </c>
      <c r="C10" s="22" t="str">
        <f>ман!C9</f>
        <v>город Абакан</v>
      </c>
      <c r="D10" s="24">
        <v>3</v>
      </c>
      <c r="E10" s="24">
        <v>8</v>
      </c>
      <c r="F10" s="24">
        <v>1</v>
      </c>
      <c r="G10" s="24">
        <v>9</v>
      </c>
      <c r="H10" s="24">
        <v>11</v>
      </c>
      <c r="I10" s="24">
        <v>10</v>
      </c>
      <c r="J10" s="21">
        <v>1</v>
      </c>
      <c r="K10" s="108">
        <f>SUM(D10:J10)</f>
        <v>43</v>
      </c>
      <c r="L10" s="41">
        <v>5</v>
      </c>
    </row>
    <row r="11" spans="1:18" ht="12" customHeight="1">
      <c r="B11" s="25" t="s">
        <v>7</v>
      </c>
      <c r="C11" s="22" t="str">
        <f>ман!C10</f>
        <v>город Абаза</v>
      </c>
      <c r="D11" s="24">
        <v>5</v>
      </c>
      <c r="E11" s="24">
        <v>12</v>
      </c>
      <c r="F11" s="24">
        <v>4</v>
      </c>
      <c r="G11" s="24">
        <v>13</v>
      </c>
      <c r="H11" s="24">
        <v>5</v>
      </c>
      <c r="I11" s="24">
        <v>9</v>
      </c>
      <c r="J11" s="21">
        <v>10</v>
      </c>
      <c r="K11" s="108">
        <f t="shared" ref="K11:K22" si="0">SUM(D11:J11)</f>
        <v>58</v>
      </c>
      <c r="L11" s="41">
        <v>9</v>
      </c>
    </row>
    <row r="12" spans="1:18" ht="12" customHeight="1">
      <c r="B12" s="25" t="s">
        <v>8</v>
      </c>
      <c r="C12" s="22" t="str">
        <f>ман!C11</f>
        <v>город Саяногорск</v>
      </c>
      <c r="D12" s="24">
        <v>6</v>
      </c>
      <c r="E12" s="24">
        <v>2</v>
      </c>
      <c r="F12" s="24">
        <v>2</v>
      </c>
      <c r="G12" s="24">
        <v>12</v>
      </c>
      <c r="H12" s="24">
        <v>4</v>
      </c>
      <c r="I12" s="24">
        <v>4</v>
      </c>
      <c r="J12" s="21">
        <v>6</v>
      </c>
      <c r="K12" s="108">
        <f t="shared" si="0"/>
        <v>36</v>
      </c>
      <c r="L12" s="42">
        <v>3</v>
      </c>
    </row>
    <row r="13" spans="1:18" s="14" customFormat="1" ht="12" customHeight="1">
      <c r="B13" s="25" t="s">
        <v>9</v>
      </c>
      <c r="C13" s="22" t="str">
        <f>ман!C12</f>
        <v>город Сорск</v>
      </c>
      <c r="D13" s="24">
        <v>13</v>
      </c>
      <c r="E13" s="24">
        <v>9</v>
      </c>
      <c r="F13" s="24">
        <v>13</v>
      </c>
      <c r="G13" s="24">
        <v>11</v>
      </c>
      <c r="H13" s="24">
        <v>1</v>
      </c>
      <c r="I13" s="24">
        <v>13</v>
      </c>
      <c r="J13" s="21">
        <v>10</v>
      </c>
      <c r="K13" s="108">
        <f t="shared" si="0"/>
        <v>70</v>
      </c>
      <c r="L13" s="41">
        <v>13</v>
      </c>
    </row>
    <row r="14" spans="1:18" ht="12" customHeight="1">
      <c r="B14" s="25" t="s">
        <v>10</v>
      </c>
      <c r="C14" s="22" t="str">
        <f>ман!C13</f>
        <v>город Черногорск</v>
      </c>
      <c r="D14" s="24">
        <v>1</v>
      </c>
      <c r="E14" s="24">
        <v>5</v>
      </c>
      <c r="F14" s="24">
        <v>6</v>
      </c>
      <c r="G14" s="24">
        <v>10</v>
      </c>
      <c r="H14" s="24">
        <v>12</v>
      </c>
      <c r="I14" s="24">
        <v>1</v>
      </c>
      <c r="J14" s="21">
        <v>2</v>
      </c>
      <c r="K14" s="108">
        <f t="shared" si="0"/>
        <v>37</v>
      </c>
      <c r="L14" s="41">
        <v>4</v>
      </c>
    </row>
    <row r="15" spans="1:18" ht="12" customHeight="1">
      <c r="B15" s="25" t="s">
        <v>11</v>
      </c>
      <c r="C15" s="20" t="str">
        <f>ман!C14</f>
        <v>Алтайский район</v>
      </c>
      <c r="D15" s="24">
        <v>8</v>
      </c>
      <c r="E15" s="24">
        <v>4</v>
      </c>
      <c r="F15" s="24">
        <v>9</v>
      </c>
      <c r="G15" s="24">
        <v>7</v>
      </c>
      <c r="H15" s="24">
        <v>2</v>
      </c>
      <c r="I15" s="24">
        <v>12</v>
      </c>
      <c r="J15" s="21">
        <v>6</v>
      </c>
      <c r="K15" s="108">
        <f t="shared" si="0"/>
        <v>48</v>
      </c>
      <c r="L15" s="41">
        <v>7</v>
      </c>
    </row>
    <row r="16" spans="1:18" ht="12" customHeight="1">
      <c r="B16" s="25" t="s">
        <v>12</v>
      </c>
      <c r="C16" s="20" t="str">
        <f>ман!C15</f>
        <v>Аскизский район</v>
      </c>
      <c r="D16" s="24">
        <v>2</v>
      </c>
      <c r="E16" s="24">
        <v>1</v>
      </c>
      <c r="F16" s="24">
        <v>5</v>
      </c>
      <c r="G16" s="24">
        <v>1</v>
      </c>
      <c r="H16" s="24">
        <v>3</v>
      </c>
      <c r="I16" s="24">
        <v>3</v>
      </c>
      <c r="J16" s="21">
        <v>6</v>
      </c>
      <c r="K16" s="108">
        <f t="shared" si="0"/>
        <v>21</v>
      </c>
      <c r="L16" s="42">
        <v>1</v>
      </c>
    </row>
    <row r="17" spans="2:12" ht="12" customHeight="1">
      <c r="B17" s="25" t="s">
        <v>13</v>
      </c>
      <c r="C17" s="20" t="str">
        <f>ман!C16</f>
        <v>Бейский район</v>
      </c>
      <c r="D17" s="24">
        <v>9</v>
      </c>
      <c r="E17" s="24">
        <v>11</v>
      </c>
      <c r="F17" s="24">
        <v>7</v>
      </c>
      <c r="G17" s="24">
        <v>6</v>
      </c>
      <c r="H17" s="24">
        <v>10</v>
      </c>
      <c r="I17" s="24">
        <v>7</v>
      </c>
      <c r="J17" s="21">
        <v>4</v>
      </c>
      <c r="K17" s="108">
        <f t="shared" si="0"/>
        <v>54</v>
      </c>
      <c r="L17" s="41">
        <v>8</v>
      </c>
    </row>
    <row r="18" spans="2:12" ht="12" customHeight="1">
      <c r="B18" s="25" t="s">
        <v>14</v>
      </c>
      <c r="C18" s="20" t="str">
        <f>ман!C17</f>
        <v>Боградский район</v>
      </c>
      <c r="D18" s="24">
        <v>11</v>
      </c>
      <c r="E18" s="24">
        <v>7</v>
      </c>
      <c r="F18" s="24">
        <v>8</v>
      </c>
      <c r="G18" s="24">
        <v>8</v>
      </c>
      <c r="H18" s="24">
        <v>9</v>
      </c>
      <c r="I18" s="24">
        <v>5</v>
      </c>
      <c r="J18" s="21">
        <v>13</v>
      </c>
      <c r="K18" s="108">
        <f t="shared" si="0"/>
        <v>61</v>
      </c>
      <c r="L18" s="41">
        <v>10</v>
      </c>
    </row>
    <row r="19" spans="2:12" ht="12" customHeight="1">
      <c r="B19" s="25" t="s">
        <v>15</v>
      </c>
      <c r="C19" s="20" t="str">
        <f>ман!C18</f>
        <v>Орджоникидзевский район</v>
      </c>
      <c r="D19" s="24">
        <v>12</v>
      </c>
      <c r="E19" s="24">
        <v>13</v>
      </c>
      <c r="F19" s="24">
        <v>12</v>
      </c>
      <c r="G19" s="24">
        <v>3</v>
      </c>
      <c r="H19" s="24">
        <v>6</v>
      </c>
      <c r="I19" s="24">
        <v>8</v>
      </c>
      <c r="J19" s="21">
        <v>10</v>
      </c>
      <c r="K19" s="108">
        <f t="shared" si="0"/>
        <v>64</v>
      </c>
      <c r="L19" s="41">
        <v>11</v>
      </c>
    </row>
    <row r="20" spans="2:12" ht="12" customHeight="1">
      <c r="B20" s="25" t="s">
        <v>16</v>
      </c>
      <c r="C20" s="20" t="str">
        <f>ман!C19</f>
        <v>Таштыпский район</v>
      </c>
      <c r="D20" s="24">
        <v>10</v>
      </c>
      <c r="E20" s="24">
        <v>3</v>
      </c>
      <c r="F20" s="24">
        <v>11</v>
      </c>
      <c r="G20" s="24">
        <v>2</v>
      </c>
      <c r="H20" s="24">
        <v>7</v>
      </c>
      <c r="I20" s="24">
        <v>6</v>
      </c>
      <c r="J20" s="21">
        <v>6</v>
      </c>
      <c r="K20" s="108">
        <f t="shared" si="0"/>
        <v>45</v>
      </c>
      <c r="L20" s="41">
        <v>6</v>
      </c>
    </row>
    <row r="21" spans="2:12" ht="12" customHeight="1">
      <c r="B21" s="25" t="s">
        <v>17</v>
      </c>
      <c r="C21" s="20" t="str">
        <f>ман!C20</f>
        <v>Усть-Абаканский район</v>
      </c>
      <c r="D21" s="24">
        <v>7</v>
      </c>
      <c r="E21" s="24">
        <v>10</v>
      </c>
      <c r="F21" s="24">
        <v>10</v>
      </c>
      <c r="G21" s="24">
        <v>5</v>
      </c>
      <c r="H21" s="24">
        <v>13</v>
      </c>
      <c r="I21" s="24">
        <v>11</v>
      </c>
      <c r="J21" s="21">
        <v>10</v>
      </c>
      <c r="K21" s="108">
        <f t="shared" si="0"/>
        <v>66</v>
      </c>
      <c r="L21" s="41">
        <v>12</v>
      </c>
    </row>
    <row r="22" spans="2:12" ht="12" customHeight="1">
      <c r="B22" s="25" t="s">
        <v>18</v>
      </c>
      <c r="C22" s="20" t="str">
        <f>ман!C21</f>
        <v>Ширинский район</v>
      </c>
      <c r="D22" s="24">
        <v>4</v>
      </c>
      <c r="E22" s="24">
        <v>6</v>
      </c>
      <c r="F22" s="24">
        <v>3</v>
      </c>
      <c r="G22" s="24">
        <v>4</v>
      </c>
      <c r="H22" s="24">
        <v>8</v>
      </c>
      <c r="I22" s="24">
        <v>2</v>
      </c>
      <c r="J22" s="21">
        <v>3</v>
      </c>
      <c r="K22" s="108">
        <f t="shared" si="0"/>
        <v>30</v>
      </c>
      <c r="L22" s="42">
        <v>2</v>
      </c>
    </row>
    <row r="23" spans="2:12" ht="15.75">
      <c r="B23" s="2"/>
      <c r="C23" s="2"/>
      <c r="D23" s="2"/>
      <c r="E23" s="1"/>
      <c r="F23" s="1"/>
      <c r="K23" s="7"/>
    </row>
    <row r="24" spans="2:12" ht="15.75">
      <c r="B24" s="2"/>
      <c r="C24" s="2"/>
      <c r="D24" s="2"/>
      <c r="E24" s="1"/>
      <c r="F24" s="1"/>
    </row>
    <row r="25" spans="2:12" ht="15.75">
      <c r="B25" s="2"/>
      <c r="C25" s="1" t="s">
        <v>21</v>
      </c>
      <c r="D25" s="1"/>
      <c r="E25" s="1"/>
      <c r="F25" s="1"/>
      <c r="H25" s="1" t="s">
        <v>26</v>
      </c>
    </row>
    <row r="26" spans="2:12" ht="15.75">
      <c r="B26" s="2"/>
      <c r="C26" s="2"/>
      <c r="D26" s="2"/>
      <c r="E26" s="1"/>
      <c r="F26" s="1"/>
    </row>
    <row r="27" spans="2:12" ht="15.75">
      <c r="B27" s="2"/>
      <c r="C27" s="1" t="s">
        <v>22</v>
      </c>
      <c r="D27" s="1"/>
      <c r="E27" s="2"/>
      <c r="F27" s="2"/>
      <c r="H27" s="9" t="s">
        <v>50</v>
      </c>
    </row>
  </sheetData>
  <sortState ref="B10:M22">
    <sortCondition descending="1" ref="J10:J22"/>
  </sortState>
  <mergeCells count="10">
    <mergeCell ref="A1:L1"/>
    <mergeCell ref="B2:L2"/>
    <mergeCell ref="B3:L3"/>
    <mergeCell ref="B4:L4"/>
    <mergeCell ref="L7:L9"/>
    <mergeCell ref="K5:L5"/>
    <mergeCell ref="K7:K9"/>
    <mergeCell ref="B7:B9"/>
    <mergeCell ref="C7:C9"/>
    <mergeCell ref="D7:I7"/>
  </mergeCells>
  <pageMargins left="0" right="0" top="0" bottom="0" header="0.31496062992125984" footer="0.31496062992125984"/>
  <pageSetup paperSize="9" orientation="landscape" r:id="rId1"/>
  <ignoredErrors>
    <ignoredError sqref="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topLeftCell="A7" workbookViewId="0">
      <selection sqref="A1:G28"/>
    </sheetView>
  </sheetViews>
  <sheetFormatPr defaultRowHeight="15"/>
  <cols>
    <col min="1" max="1" width="6.7109375" customWidth="1"/>
    <col min="2" max="2" width="5.42578125" customWidth="1"/>
    <col min="3" max="3" width="31.28515625" customWidth="1"/>
    <col min="4" max="4" width="11.42578125" customWidth="1"/>
    <col min="5" max="5" width="10.42578125" customWidth="1"/>
    <col min="6" max="6" width="15.7109375" customWidth="1"/>
    <col min="7" max="7" width="13.42578125" customWidth="1"/>
    <col min="8" max="8" width="19.5703125" customWidth="1"/>
    <col min="9" max="9" width="5.7109375" customWidth="1"/>
    <col min="10" max="10" width="25.7109375" customWidth="1"/>
    <col min="11" max="11" width="14.7109375" customWidth="1"/>
    <col min="12" max="12" width="10.7109375" customWidth="1"/>
  </cols>
  <sheetData>
    <row r="1" spans="2:12" ht="16.5">
      <c r="I1" s="92"/>
      <c r="J1" s="93" t="s">
        <v>325</v>
      </c>
      <c r="K1" s="92"/>
      <c r="L1" s="92"/>
    </row>
    <row r="2" spans="2:12" ht="16.5">
      <c r="I2" s="94">
        <v>1</v>
      </c>
      <c r="J2" s="94" t="s">
        <v>256</v>
      </c>
      <c r="K2" s="95" t="s">
        <v>314</v>
      </c>
      <c r="L2" s="95">
        <v>27</v>
      </c>
    </row>
    <row r="3" spans="2:12" ht="16.5">
      <c r="B3" s="123" t="str">
        <f>ман!B1</f>
        <v>Министерство спорта Республики Хакасия</v>
      </c>
      <c r="C3" s="123"/>
      <c r="D3" s="123"/>
      <c r="E3" s="123"/>
      <c r="F3" s="123"/>
      <c r="G3" s="123"/>
      <c r="I3" s="94">
        <v>2</v>
      </c>
      <c r="J3" s="94" t="s">
        <v>254</v>
      </c>
      <c r="K3" s="95" t="s">
        <v>316</v>
      </c>
      <c r="L3" s="95">
        <v>29</v>
      </c>
    </row>
    <row r="4" spans="2:12" ht="16.5">
      <c r="B4" s="124" t="s">
        <v>53</v>
      </c>
      <c r="C4" s="124"/>
      <c r="D4" s="124"/>
      <c r="E4" s="124"/>
      <c r="F4" s="124"/>
      <c r="G4" s="124"/>
      <c r="I4" s="94">
        <v>3</v>
      </c>
      <c r="J4" s="94" t="s">
        <v>249</v>
      </c>
      <c r="K4" s="95" t="s">
        <v>320</v>
      </c>
      <c r="L4" s="95">
        <v>45</v>
      </c>
    </row>
    <row r="5" spans="2:12" ht="20.25" customHeight="1">
      <c r="B5" s="142" t="s">
        <v>52</v>
      </c>
      <c r="C5" s="142"/>
      <c r="D5" s="142"/>
      <c r="E5" s="142"/>
      <c r="F5" s="142"/>
      <c r="G5" s="142"/>
      <c r="I5" s="94">
        <v>4</v>
      </c>
      <c r="J5" s="94" t="s">
        <v>248</v>
      </c>
      <c r="K5" s="95" t="s">
        <v>318</v>
      </c>
      <c r="L5" s="95">
        <v>46</v>
      </c>
    </row>
    <row r="6" spans="2:12" ht="16.5">
      <c r="B6" s="119" t="s">
        <v>46</v>
      </c>
      <c r="C6" s="119"/>
      <c r="D6" s="119"/>
      <c r="E6" s="119"/>
      <c r="F6" s="119"/>
      <c r="G6" s="119"/>
      <c r="I6" s="94">
        <v>5</v>
      </c>
      <c r="J6" s="94" t="s">
        <v>269</v>
      </c>
      <c r="K6" s="95" t="s">
        <v>317</v>
      </c>
      <c r="L6" s="95">
        <v>46</v>
      </c>
    </row>
    <row r="7" spans="2:12" ht="16.5">
      <c r="B7" s="119" t="s">
        <v>56</v>
      </c>
      <c r="C7" s="119"/>
      <c r="D7" s="119"/>
      <c r="E7" s="119"/>
      <c r="F7" s="119"/>
      <c r="G7" s="119"/>
      <c r="I7" s="94">
        <v>6</v>
      </c>
      <c r="J7" s="94" t="s">
        <v>266</v>
      </c>
      <c r="K7" s="95" t="s">
        <v>319</v>
      </c>
      <c r="L7" s="95">
        <v>49</v>
      </c>
    </row>
    <row r="8" spans="2:12" ht="16.5">
      <c r="B8" s="1" t="str">
        <f>ман!B6</f>
        <v>18-19 июля 2018 года</v>
      </c>
      <c r="C8" s="2"/>
      <c r="D8" s="2"/>
      <c r="E8" s="44"/>
      <c r="F8" s="141" t="s">
        <v>45</v>
      </c>
      <c r="G8" s="141"/>
      <c r="I8" s="94">
        <v>7</v>
      </c>
      <c r="J8" s="94" t="s">
        <v>261</v>
      </c>
      <c r="K8" s="95" t="s">
        <v>315</v>
      </c>
      <c r="L8" s="95">
        <v>51</v>
      </c>
    </row>
    <row r="9" spans="2:12" ht="20.25" customHeight="1">
      <c r="B9" s="145" t="s">
        <v>0</v>
      </c>
      <c r="C9" s="143" t="s">
        <v>47</v>
      </c>
      <c r="D9" s="139" t="s">
        <v>84</v>
      </c>
      <c r="E9" s="140"/>
      <c r="F9" s="137" t="s">
        <v>49</v>
      </c>
      <c r="G9" s="137" t="s">
        <v>20</v>
      </c>
      <c r="I9" s="94">
        <v>8</v>
      </c>
      <c r="J9" s="94" t="s">
        <v>252</v>
      </c>
      <c r="K9" s="95" t="s">
        <v>321</v>
      </c>
      <c r="L9" s="95">
        <v>66</v>
      </c>
    </row>
    <row r="10" spans="2:12" ht="20.25" customHeight="1">
      <c r="B10" s="146"/>
      <c r="C10" s="144"/>
      <c r="D10" s="26" t="s">
        <v>62</v>
      </c>
      <c r="E10" s="26" t="s">
        <v>63</v>
      </c>
      <c r="F10" s="138"/>
      <c r="G10" s="138"/>
      <c r="I10" s="94">
        <v>9</v>
      </c>
      <c r="J10" s="94" t="s">
        <v>262</v>
      </c>
      <c r="K10" s="95" t="s">
        <v>323</v>
      </c>
      <c r="L10" s="95">
        <v>71</v>
      </c>
    </row>
    <row r="11" spans="2:12" ht="16.5">
      <c r="B11" s="29" t="str">
        <f>ман!B9</f>
        <v>1</v>
      </c>
      <c r="C11" s="30" t="str">
        <f>ман!C9</f>
        <v>город Абакан</v>
      </c>
      <c r="D11" s="18">
        <v>9</v>
      </c>
      <c r="E11" s="18">
        <v>8</v>
      </c>
      <c r="F11" s="16">
        <f t="shared" ref="F11:F23" si="0">D11+E11</f>
        <v>17</v>
      </c>
      <c r="G11" s="16">
        <v>8</v>
      </c>
      <c r="I11" s="94">
        <v>10</v>
      </c>
      <c r="J11" s="94" t="s">
        <v>264</v>
      </c>
      <c r="K11" s="95" t="s">
        <v>313</v>
      </c>
      <c r="L11" s="95">
        <v>72</v>
      </c>
    </row>
    <row r="12" spans="2:12" ht="16.5">
      <c r="B12" s="29" t="str">
        <f>ман!B10</f>
        <v>2</v>
      </c>
      <c r="C12" s="30" t="str">
        <f>ман!C10</f>
        <v>город Абаза</v>
      </c>
      <c r="D12" s="18">
        <v>11</v>
      </c>
      <c r="E12" s="18">
        <v>11</v>
      </c>
      <c r="F12" s="16">
        <f t="shared" si="0"/>
        <v>22</v>
      </c>
      <c r="G12" s="15">
        <v>12</v>
      </c>
      <c r="I12" s="94">
        <v>11</v>
      </c>
      <c r="J12" s="94" t="s">
        <v>270</v>
      </c>
      <c r="K12" s="95" t="s">
        <v>324</v>
      </c>
      <c r="L12" s="95">
        <v>74</v>
      </c>
    </row>
    <row r="13" spans="2:12" ht="16.5">
      <c r="B13" s="29" t="str">
        <f>ман!B11</f>
        <v>3</v>
      </c>
      <c r="C13" s="30" t="str">
        <f>ман!C11</f>
        <v>город Саяногорск</v>
      </c>
      <c r="D13" s="18">
        <v>1</v>
      </c>
      <c r="E13" s="18">
        <v>4</v>
      </c>
      <c r="F13" s="16">
        <f t="shared" si="0"/>
        <v>5</v>
      </c>
      <c r="G13" s="90">
        <v>2</v>
      </c>
      <c r="I13" s="94">
        <v>12</v>
      </c>
      <c r="J13" s="94" t="s">
        <v>259</v>
      </c>
      <c r="K13" s="95" t="s">
        <v>322</v>
      </c>
      <c r="L13" s="95">
        <v>87</v>
      </c>
    </row>
    <row r="14" spans="2:12" ht="16.5">
      <c r="B14" s="29" t="str">
        <f>ман!B12</f>
        <v>4</v>
      </c>
      <c r="C14" s="30" t="str">
        <f>ман!C12</f>
        <v>город Сорск</v>
      </c>
      <c r="D14" s="18">
        <v>5</v>
      </c>
      <c r="E14" s="18">
        <v>12</v>
      </c>
      <c r="F14" s="16">
        <f t="shared" si="0"/>
        <v>17</v>
      </c>
      <c r="G14" s="15">
        <v>9</v>
      </c>
      <c r="I14" s="94">
        <v>13</v>
      </c>
      <c r="J14" s="94" t="s">
        <v>123</v>
      </c>
      <c r="K14" s="95" t="s">
        <v>312</v>
      </c>
      <c r="L14" s="95">
        <v>102</v>
      </c>
    </row>
    <row r="15" spans="2:12" ht="16.5">
      <c r="B15" s="29" t="str">
        <f>ман!B13</f>
        <v>5</v>
      </c>
      <c r="C15" s="30" t="str">
        <f>ман!C13</f>
        <v>город Черногорск</v>
      </c>
      <c r="D15" s="18">
        <v>8</v>
      </c>
      <c r="E15" s="18">
        <v>5</v>
      </c>
      <c r="F15" s="16">
        <f t="shared" si="0"/>
        <v>13</v>
      </c>
      <c r="G15" s="15">
        <v>5</v>
      </c>
      <c r="I15" s="96"/>
      <c r="J15" s="96"/>
      <c r="K15" s="96"/>
      <c r="L15" s="96"/>
    </row>
    <row r="16" spans="2:12" ht="16.5">
      <c r="B16" s="29" t="str">
        <f>ман!B14</f>
        <v>6</v>
      </c>
      <c r="C16" s="30" t="str">
        <f>ман!C14</f>
        <v>Алтайский район</v>
      </c>
      <c r="D16" s="18">
        <v>3</v>
      </c>
      <c r="E16" s="18">
        <v>2</v>
      </c>
      <c r="F16" s="16">
        <f t="shared" si="0"/>
        <v>5</v>
      </c>
      <c r="G16" s="15">
        <v>4</v>
      </c>
      <c r="I16" s="92"/>
      <c r="J16" s="97" t="s">
        <v>326</v>
      </c>
      <c r="K16" s="92"/>
      <c r="L16" s="92"/>
    </row>
    <row r="17" spans="2:12" ht="16.5">
      <c r="B17" s="29" t="str">
        <f>ман!B15</f>
        <v>7</v>
      </c>
      <c r="C17" s="30" t="str">
        <f>ман!C15</f>
        <v>Аскизский район</v>
      </c>
      <c r="D17" s="18">
        <v>4</v>
      </c>
      <c r="E17" s="18">
        <v>1</v>
      </c>
      <c r="F17" s="16">
        <f t="shared" si="0"/>
        <v>5</v>
      </c>
      <c r="G17" s="90">
        <v>1</v>
      </c>
      <c r="I17" s="94">
        <v>1</v>
      </c>
      <c r="J17" s="94" t="s">
        <v>248</v>
      </c>
      <c r="K17" s="95" t="s">
        <v>250</v>
      </c>
      <c r="L17" s="95">
        <v>3</v>
      </c>
    </row>
    <row r="18" spans="2:12" ht="16.5">
      <c r="B18" s="29" t="str">
        <f>ман!B16</f>
        <v>8</v>
      </c>
      <c r="C18" s="30" t="str">
        <f>ман!C16</f>
        <v>Бейский район</v>
      </c>
      <c r="D18" s="18">
        <v>10</v>
      </c>
      <c r="E18" s="18">
        <v>10</v>
      </c>
      <c r="F18" s="16">
        <f t="shared" si="0"/>
        <v>20</v>
      </c>
      <c r="G18" s="15">
        <v>11</v>
      </c>
      <c r="I18" s="94">
        <v>2</v>
      </c>
      <c r="J18" s="94" t="s">
        <v>249</v>
      </c>
      <c r="K18" s="95" t="s">
        <v>251</v>
      </c>
      <c r="L18" s="95">
        <v>11</v>
      </c>
    </row>
    <row r="19" spans="2:12" ht="16.5">
      <c r="B19" s="29" t="str">
        <f>ман!B17</f>
        <v>9</v>
      </c>
      <c r="C19" s="30" t="str">
        <f>ман!C17</f>
        <v>Боградский район</v>
      </c>
      <c r="D19" s="18">
        <v>6</v>
      </c>
      <c r="E19" s="18">
        <v>9</v>
      </c>
      <c r="F19" s="16">
        <f t="shared" si="0"/>
        <v>15</v>
      </c>
      <c r="G19" s="15">
        <v>7</v>
      </c>
      <c r="I19" s="94">
        <v>3</v>
      </c>
      <c r="J19" s="94" t="s">
        <v>254</v>
      </c>
      <c r="K19" s="95" t="s">
        <v>255</v>
      </c>
      <c r="L19" s="95">
        <v>12</v>
      </c>
    </row>
    <row r="20" spans="2:12" ht="16.5">
      <c r="B20" s="29" t="str">
        <f>ман!B18</f>
        <v>10</v>
      </c>
      <c r="C20" s="30" t="str">
        <f>ман!C18</f>
        <v>Орджоникидзевский район</v>
      </c>
      <c r="D20" s="18">
        <v>13</v>
      </c>
      <c r="E20" s="18">
        <v>13</v>
      </c>
      <c r="F20" s="16">
        <f t="shared" si="0"/>
        <v>26</v>
      </c>
      <c r="G20" s="15">
        <v>13</v>
      </c>
      <c r="I20" s="94">
        <v>4</v>
      </c>
      <c r="J20" s="94" t="s">
        <v>256</v>
      </c>
      <c r="K20" s="95" t="s">
        <v>257</v>
      </c>
      <c r="L20" s="95">
        <v>15</v>
      </c>
    </row>
    <row r="21" spans="2:12" ht="16.5">
      <c r="B21" s="29" t="str">
        <f>ман!B19</f>
        <v>11</v>
      </c>
      <c r="C21" s="30" t="str">
        <f>ман!C19</f>
        <v>Таштыпский район</v>
      </c>
      <c r="D21" s="18">
        <v>2</v>
      </c>
      <c r="E21" s="18">
        <v>3</v>
      </c>
      <c r="F21" s="16">
        <f t="shared" si="0"/>
        <v>5</v>
      </c>
      <c r="G21" s="90">
        <v>3</v>
      </c>
      <c r="I21" s="94">
        <v>5</v>
      </c>
      <c r="J21" s="94" t="s">
        <v>252</v>
      </c>
      <c r="K21" s="95" t="s">
        <v>253</v>
      </c>
      <c r="L21" s="95">
        <v>19</v>
      </c>
    </row>
    <row r="22" spans="2:12" ht="16.5">
      <c r="B22" s="29" t="str">
        <f>ман!B20</f>
        <v>12</v>
      </c>
      <c r="C22" s="30" t="str">
        <f>ман!C20</f>
        <v>Усть-Абаканский район</v>
      </c>
      <c r="D22" s="18">
        <v>12</v>
      </c>
      <c r="E22" s="18">
        <v>6</v>
      </c>
      <c r="F22" s="16">
        <f t="shared" si="0"/>
        <v>18</v>
      </c>
      <c r="G22" s="15">
        <v>10</v>
      </c>
      <c r="I22" s="94">
        <v>6</v>
      </c>
      <c r="J22" s="94" t="s">
        <v>259</v>
      </c>
      <c r="K22" s="95" t="s">
        <v>258</v>
      </c>
      <c r="L22" s="95">
        <v>21</v>
      </c>
    </row>
    <row r="23" spans="2:12" ht="16.5">
      <c r="B23" s="29" t="str">
        <f>ман!B21</f>
        <v>13</v>
      </c>
      <c r="C23" s="30" t="str">
        <f>ман!C21</f>
        <v>Ширинский район</v>
      </c>
      <c r="D23" s="18">
        <v>7</v>
      </c>
      <c r="E23" s="18">
        <v>7</v>
      </c>
      <c r="F23" s="16">
        <f t="shared" si="0"/>
        <v>14</v>
      </c>
      <c r="G23" s="15">
        <v>6</v>
      </c>
      <c r="I23" s="94">
        <v>7</v>
      </c>
      <c r="J23" s="94" t="s">
        <v>261</v>
      </c>
      <c r="K23" s="95" t="s">
        <v>260</v>
      </c>
      <c r="L23" s="95">
        <v>27</v>
      </c>
    </row>
    <row r="24" spans="2:12" ht="16.5">
      <c r="I24" s="94">
        <v>8</v>
      </c>
      <c r="J24" s="94" t="s">
        <v>262</v>
      </c>
      <c r="K24" s="95" t="s">
        <v>263</v>
      </c>
      <c r="L24" s="95">
        <v>27</v>
      </c>
    </row>
    <row r="25" spans="2:12" ht="16.5">
      <c r="C25" s="1" t="str">
        <f>ман!C24</f>
        <v>Главный судья</v>
      </c>
      <c r="D25" s="31"/>
      <c r="E25" s="1"/>
      <c r="F25" s="9" t="s">
        <v>64</v>
      </c>
      <c r="I25" s="94">
        <v>9</v>
      </c>
      <c r="J25" s="94" t="s">
        <v>266</v>
      </c>
      <c r="K25" s="95" t="s">
        <v>267</v>
      </c>
      <c r="L25" s="95">
        <v>38</v>
      </c>
    </row>
    <row r="26" spans="2:12" ht="16.5">
      <c r="C26" s="1"/>
      <c r="D26" s="31"/>
      <c r="E26" s="1"/>
      <c r="I26" s="94">
        <v>10</v>
      </c>
      <c r="J26" s="94" t="s">
        <v>264</v>
      </c>
      <c r="K26" s="95" t="s">
        <v>265</v>
      </c>
      <c r="L26" s="95">
        <v>41</v>
      </c>
    </row>
    <row r="27" spans="2:12" ht="16.5">
      <c r="C27" s="1" t="str">
        <f>ман!C26</f>
        <v>Главный секретарь</v>
      </c>
      <c r="D27" s="31"/>
      <c r="E27" s="1"/>
      <c r="F27" s="13" t="s">
        <v>50</v>
      </c>
      <c r="I27" s="94">
        <v>11</v>
      </c>
      <c r="J27" s="94" t="s">
        <v>270</v>
      </c>
      <c r="K27" s="95" t="s">
        <v>271</v>
      </c>
      <c r="L27" s="95">
        <v>42</v>
      </c>
    </row>
    <row r="28" spans="2:12" ht="16.5">
      <c r="D28" s="32"/>
      <c r="I28" s="94">
        <v>12</v>
      </c>
      <c r="J28" s="94" t="s">
        <v>269</v>
      </c>
      <c r="K28" s="95" t="s">
        <v>268</v>
      </c>
      <c r="L28" s="95">
        <v>43</v>
      </c>
    </row>
    <row r="29" spans="2:12" ht="16.5">
      <c r="F29" s="91"/>
      <c r="I29" s="94">
        <v>13</v>
      </c>
      <c r="J29" s="94" t="s">
        <v>123</v>
      </c>
      <c r="K29" s="95" t="s">
        <v>272</v>
      </c>
      <c r="L29" s="95">
        <v>48</v>
      </c>
    </row>
    <row r="30" spans="2:12">
      <c r="F30" s="91"/>
    </row>
    <row r="31" spans="2:12">
      <c r="F31" s="91"/>
    </row>
    <row r="32" spans="2:12">
      <c r="F32" s="91"/>
    </row>
    <row r="33" spans="6:9">
      <c r="F33" s="91"/>
    </row>
    <row r="34" spans="6:9">
      <c r="F34" s="91"/>
    </row>
    <row r="35" spans="6:9">
      <c r="F35" s="91"/>
    </row>
    <row r="36" spans="6:9">
      <c r="F36" s="91"/>
    </row>
    <row r="37" spans="6:9">
      <c r="F37" s="91"/>
    </row>
    <row r="38" spans="6:9">
      <c r="F38" s="91"/>
      <c r="I38" s="91"/>
    </row>
    <row r="39" spans="6:9">
      <c r="F39" s="91"/>
      <c r="I39" s="91"/>
    </row>
    <row r="40" spans="6:9">
      <c r="F40" s="91"/>
      <c r="I40" s="91"/>
    </row>
    <row r="41" spans="6:9">
      <c r="F41" s="91"/>
      <c r="I41" s="91"/>
    </row>
    <row r="42" spans="6:9">
      <c r="F42" s="91"/>
      <c r="I42" s="91"/>
    </row>
    <row r="43" spans="6:9">
      <c r="F43" s="91"/>
      <c r="I43" s="91"/>
    </row>
    <row r="44" spans="6:9">
      <c r="F44" s="91"/>
      <c r="I44" s="91"/>
    </row>
    <row r="45" spans="6:9">
      <c r="F45" s="91"/>
      <c r="I45" s="91"/>
    </row>
    <row r="46" spans="6:9">
      <c r="F46" s="91"/>
      <c r="I46" s="91"/>
    </row>
    <row r="47" spans="6:9">
      <c r="F47" s="91"/>
      <c r="I47" s="91"/>
    </row>
    <row r="48" spans="6:9">
      <c r="F48" s="91"/>
      <c r="I48" s="91"/>
    </row>
    <row r="49" spans="1:9">
      <c r="F49" s="91"/>
      <c r="I49" s="91"/>
    </row>
    <row r="50" spans="1:9">
      <c r="F50" s="91"/>
      <c r="I50" s="91"/>
    </row>
    <row r="51" spans="1:9">
      <c r="F51" s="91"/>
      <c r="I51" s="91"/>
    </row>
    <row r="52" spans="1:9">
      <c r="F52" s="91"/>
      <c r="I52" s="91"/>
    </row>
    <row r="53" spans="1:9">
      <c r="F53" s="91"/>
      <c r="I53" s="91"/>
    </row>
    <row r="54" spans="1:9">
      <c r="F54" s="91"/>
      <c r="I54" s="91"/>
    </row>
    <row r="55" spans="1:9">
      <c r="F55" s="91"/>
      <c r="I55" s="91"/>
    </row>
    <row r="56" spans="1:9">
      <c r="F56" s="91"/>
      <c r="I56" s="91"/>
    </row>
    <row r="57" spans="1:9">
      <c r="F57" s="91"/>
      <c r="I57" s="91"/>
    </row>
    <row r="58" spans="1:9">
      <c r="A58" s="91"/>
      <c r="F58" s="91"/>
      <c r="I58" s="91"/>
    </row>
    <row r="59" spans="1:9">
      <c r="I59" s="91"/>
    </row>
    <row r="60" spans="1:9">
      <c r="I60" s="91"/>
    </row>
    <row r="61" spans="1:9">
      <c r="I61" s="91"/>
    </row>
    <row r="62" spans="1:9">
      <c r="I62" s="91"/>
    </row>
    <row r="63" spans="1:9">
      <c r="I63" s="91"/>
    </row>
    <row r="64" spans="1:9">
      <c r="I64" s="91"/>
    </row>
    <row r="65" spans="9:9">
      <c r="I65" s="91"/>
    </row>
    <row r="66" spans="9:9">
      <c r="I66" s="91"/>
    </row>
    <row r="87" spans="2:5">
      <c r="B87" s="91"/>
      <c r="C87" s="91"/>
      <c r="D87" s="91"/>
      <c r="E87" s="91"/>
    </row>
  </sheetData>
  <mergeCells count="11">
    <mergeCell ref="F9:F10"/>
    <mergeCell ref="G9:G10"/>
    <mergeCell ref="D9:E9"/>
    <mergeCell ref="F8:G8"/>
    <mergeCell ref="B3:G3"/>
    <mergeCell ref="B4:G4"/>
    <mergeCell ref="B5:G5"/>
    <mergeCell ref="B6:G6"/>
    <mergeCell ref="B7:G7"/>
    <mergeCell ref="C9:C10"/>
    <mergeCell ref="B9:B10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7"/>
  <sheetViews>
    <sheetView workbookViewId="0">
      <selection activeCell="F22" sqref="F22"/>
    </sheetView>
  </sheetViews>
  <sheetFormatPr defaultRowHeight="15"/>
  <cols>
    <col min="1" max="1" width="4.7109375" customWidth="1"/>
    <col min="2" max="2" width="5.42578125" customWidth="1"/>
    <col min="3" max="3" width="38.42578125" customWidth="1"/>
    <col min="4" max="4" width="17.42578125" customWidth="1"/>
    <col min="5" max="5" width="15.7109375" customWidth="1"/>
    <col min="6" max="7" width="19.5703125" customWidth="1"/>
    <col min="8" max="8" width="8.28515625" customWidth="1"/>
    <col min="9" max="9" width="7" customWidth="1"/>
  </cols>
  <sheetData>
    <row r="3" spans="2:5" ht="15.75">
      <c r="B3" s="124" t="str">
        <f>ман!B1</f>
        <v>Министерство спорта Республики Хакасия</v>
      </c>
      <c r="C3" s="124"/>
      <c r="D3" s="124"/>
    </row>
    <row r="4" spans="2:5" ht="15.75">
      <c r="B4" s="124" t="s">
        <v>53</v>
      </c>
      <c r="C4" s="124"/>
      <c r="D4" s="124"/>
    </row>
    <row r="5" spans="2:5" ht="20.25" customHeight="1">
      <c r="B5" s="125" t="s">
        <v>52</v>
      </c>
      <c r="C5" s="125"/>
      <c r="D5" s="125"/>
    </row>
    <row r="6" spans="2:5" ht="15.75">
      <c r="B6" s="119" t="s">
        <v>46</v>
      </c>
      <c r="C6" s="119"/>
      <c r="D6" s="119"/>
    </row>
    <row r="7" spans="2:5" ht="15.75">
      <c r="B7" s="119" t="s">
        <v>54</v>
      </c>
      <c r="C7" s="119"/>
      <c r="D7" s="119"/>
    </row>
    <row r="8" spans="2:5" ht="15.75">
      <c r="B8" s="1" t="str">
        <f>ман!B6</f>
        <v>18-19 июля 2018 года</v>
      </c>
      <c r="C8" s="2"/>
      <c r="D8" s="2"/>
    </row>
    <row r="9" spans="2:5" ht="31.5">
      <c r="B9" s="28" t="s">
        <v>0</v>
      </c>
      <c r="C9" s="26" t="s">
        <v>47</v>
      </c>
      <c r="D9" s="26" t="s">
        <v>30</v>
      </c>
      <c r="E9" s="16" t="s">
        <v>20</v>
      </c>
    </row>
    <row r="10" spans="2:5" ht="15.75">
      <c r="B10" s="29" t="str">
        <f>ман!B9</f>
        <v>1</v>
      </c>
      <c r="C10" s="30" t="str">
        <f>ман!C9</f>
        <v>город Абакан</v>
      </c>
      <c r="D10" s="26" t="s">
        <v>373</v>
      </c>
      <c r="E10" s="16">
        <v>3</v>
      </c>
    </row>
    <row r="11" spans="2:5" ht="15.75">
      <c r="B11" s="29" t="str">
        <f>ман!B10</f>
        <v>2</v>
      </c>
      <c r="C11" s="30" t="str">
        <f>ман!C10</f>
        <v>город Абаза</v>
      </c>
      <c r="D11" s="26" t="s">
        <v>374</v>
      </c>
      <c r="E11" s="16">
        <v>5</v>
      </c>
    </row>
    <row r="12" spans="2:5" ht="15.75">
      <c r="B12" s="29" t="str">
        <f>ман!B11</f>
        <v>3</v>
      </c>
      <c r="C12" s="30" t="str">
        <f>ман!C11</f>
        <v>город Саяногорск</v>
      </c>
      <c r="D12" s="26" t="s">
        <v>375</v>
      </c>
      <c r="E12" s="16">
        <v>6</v>
      </c>
    </row>
    <row r="13" spans="2:5" ht="15.75">
      <c r="B13" s="29" t="str">
        <f>ман!B12</f>
        <v>4</v>
      </c>
      <c r="C13" s="30" t="str">
        <f>ман!C12</f>
        <v>город Сорск</v>
      </c>
      <c r="D13" s="26">
        <v>0</v>
      </c>
      <c r="E13" s="16">
        <v>13</v>
      </c>
    </row>
    <row r="14" spans="2:5" ht="15.75">
      <c r="B14" s="29" t="str">
        <f>ман!B13</f>
        <v>5</v>
      </c>
      <c r="C14" s="30" t="str">
        <f>ман!C13</f>
        <v>город Черногорск</v>
      </c>
      <c r="D14" s="26" t="s">
        <v>377</v>
      </c>
      <c r="E14" s="16">
        <v>1</v>
      </c>
    </row>
    <row r="15" spans="2:5" ht="15.75">
      <c r="B15" s="29" t="str">
        <f>ман!B14</f>
        <v>6</v>
      </c>
      <c r="C15" s="30" t="str">
        <f>ман!C14</f>
        <v>Алтайский район</v>
      </c>
      <c r="D15" s="26" t="s">
        <v>376</v>
      </c>
      <c r="E15" s="16">
        <v>8</v>
      </c>
    </row>
    <row r="16" spans="2:5" ht="15.75">
      <c r="B16" s="29" t="str">
        <f>ман!B15</f>
        <v>7</v>
      </c>
      <c r="C16" s="30" t="str">
        <f>ман!C15</f>
        <v>Аскизский район</v>
      </c>
      <c r="D16" s="26" t="s">
        <v>378</v>
      </c>
      <c r="E16" s="16">
        <v>2</v>
      </c>
    </row>
    <row r="17" spans="2:5" ht="15.75">
      <c r="B17" s="29" t="str">
        <f>ман!B16</f>
        <v>8</v>
      </c>
      <c r="C17" s="30" t="str">
        <f>ман!C16</f>
        <v>Бейский район</v>
      </c>
      <c r="D17" s="26" t="s">
        <v>379</v>
      </c>
      <c r="E17" s="16">
        <v>9</v>
      </c>
    </row>
    <row r="18" spans="2:5" ht="15.75">
      <c r="B18" s="29" t="str">
        <f>ман!B17</f>
        <v>9</v>
      </c>
      <c r="C18" s="30" t="str">
        <f>ман!C17</f>
        <v>Боградский район</v>
      </c>
      <c r="D18" s="26" t="s">
        <v>380</v>
      </c>
      <c r="E18" s="16">
        <v>11</v>
      </c>
    </row>
    <row r="19" spans="2:5" ht="15.75">
      <c r="B19" s="29" t="str">
        <f>ман!B18</f>
        <v>10</v>
      </c>
      <c r="C19" s="30" t="str">
        <f>ман!C18</f>
        <v>Орджоникидзевский район</v>
      </c>
      <c r="D19" s="26" t="s">
        <v>381</v>
      </c>
      <c r="E19" s="16">
        <v>12</v>
      </c>
    </row>
    <row r="20" spans="2:5" ht="15.75">
      <c r="B20" s="29" t="str">
        <f>ман!B19</f>
        <v>11</v>
      </c>
      <c r="C20" s="30" t="str">
        <f>ман!C19</f>
        <v>Таштыпский район</v>
      </c>
      <c r="D20" s="26" t="s">
        <v>382</v>
      </c>
      <c r="E20" s="16">
        <v>10</v>
      </c>
    </row>
    <row r="21" spans="2:5" ht="15.75">
      <c r="B21" s="29" t="str">
        <f>ман!B20</f>
        <v>12</v>
      </c>
      <c r="C21" s="30" t="str">
        <f>ман!C20</f>
        <v>Усть-Абаканский район</v>
      </c>
      <c r="D21" s="26" t="s">
        <v>383</v>
      </c>
      <c r="E21" s="16">
        <v>7</v>
      </c>
    </row>
    <row r="22" spans="2:5" ht="15.75">
      <c r="B22" s="29" t="str">
        <f>ман!B21</f>
        <v>13</v>
      </c>
      <c r="C22" s="30" t="str">
        <f>ман!C21</f>
        <v>Ширинский район</v>
      </c>
      <c r="D22" s="26" t="s">
        <v>384</v>
      </c>
      <c r="E22" s="16">
        <v>4</v>
      </c>
    </row>
    <row r="24" spans="2:5" ht="15.75">
      <c r="C24" s="1" t="str">
        <f>ман!C24</f>
        <v>Главный судья</v>
      </c>
      <c r="D24" s="31"/>
    </row>
    <row r="25" spans="2:5" ht="15.75">
      <c r="C25" s="1"/>
      <c r="D25" s="31"/>
    </row>
    <row r="26" spans="2:5" ht="15.75">
      <c r="C26" s="1" t="str">
        <f>ман!C26</f>
        <v>Главный секретарь</v>
      </c>
      <c r="D26" s="31"/>
    </row>
    <row r="27" spans="2:5">
      <c r="D27" s="32"/>
    </row>
  </sheetData>
  <mergeCells count="5">
    <mergeCell ref="B3:D3"/>
    <mergeCell ref="B4:D4"/>
    <mergeCell ref="B5:D5"/>
    <mergeCell ref="B6:D6"/>
    <mergeCell ref="B7:D7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8"/>
  <sheetViews>
    <sheetView topLeftCell="A5" workbookViewId="0">
      <selection sqref="A1:G28"/>
    </sheetView>
  </sheetViews>
  <sheetFormatPr defaultRowHeight="15"/>
  <cols>
    <col min="1" max="1" width="4.42578125" customWidth="1"/>
    <col min="2" max="2" width="5.42578125" customWidth="1"/>
    <col min="3" max="3" width="29.140625" customWidth="1"/>
    <col min="4" max="4" width="13.7109375" customWidth="1"/>
    <col min="5" max="5" width="13.28515625" customWidth="1"/>
    <col min="6" max="6" width="15.7109375" customWidth="1"/>
    <col min="7" max="7" width="16.5703125" customWidth="1"/>
    <col min="8" max="8" width="19.5703125" customWidth="1"/>
    <col min="9" max="9" width="8.28515625" customWidth="1"/>
    <col min="10" max="10" width="7" customWidth="1"/>
  </cols>
  <sheetData>
    <row r="3" spans="2:7" ht="15.75">
      <c r="B3" s="123" t="str">
        <f>ман!B1</f>
        <v>Министерство спорта Республики Хакасия</v>
      </c>
      <c r="C3" s="123"/>
      <c r="D3" s="123"/>
      <c r="E3" s="123"/>
      <c r="F3" s="123"/>
      <c r="G3" s="123"/>
    </row>
    <row r="4" spans="2:7" ht="15.75">
      <c r="B4" s="124" t="s">
        <v>53</v>
      </c>
      <c r="C4" s="124"/>
      <c r="D4" s="124"/>
      <c r="E4" s="124"/>
      <c r="F4" s="124"/>
      <c r="G4" s="124"/>
    </row>
    <row r="5" spans="2:7" ht="20.25" customHeight="1">
      <c r="B5" s="142" t="s">
        <v>52</v>
      </c>
      <c r="C5" s="142"/>
      <c r="D5" s="142"/>
      <c r="E5" s="142"/>
      <c r="F5" s="142"/>
      <c r="G5" s="142"/>
    </row>
    <row r="6" spans="2:7" ht="15.75">
      <c r="B6" s="119" t="s">
        <v>46</v>
      </c>
      <c r="C6" s="119"/>
      <c r="D6" s="119"/>
      <c r="E6" s="119"/>
      <c r="F6" s="119"/>
      <c r="G6" s="119"/>
    </row>
    <row r="7" spans="2:7" ht="15.75">
      <c r="B7" s="119" t="s">
        <v>58</v>
      </c>
      <c r="C7" s="119"/>
      <c r="D7" s="119"/>
      <c r="E7" s="119"/>
      <c r="F7" s="119"/>
      <c r="G7" s="119"/>
    </row>
    <row r="8" spans="2:7" ht="15.75">
      <c r="B8" s="1" t="str">
        <f>ман!B6</f>
        <v>18-19 июля 2018 года</v>
      </c>
      <c r="C8" s="2"/>
      <c r="D8" s="2"/>
      <c r="E8" s="44"/>
      <c r="F8" s="141" t="s">
        <v>45</v>
      </c>
      <c r="G8" s="141"/>
    </row>
    <row r="9" spans="2:7" ht="20.25" customHeight="1">
      <c r="B9" s="145" t="s">
        <v>0</v>
      </c>
      <c r="C9" s="143" t="s">
        <v>47</v>
      </c>
      <c r="D9" s="139" t="s">
        <v>84</v>
      </c>
      <c r="E9" s="140"/>
      <c r="F9" s="137" t="s">
        <v>49</v>
      </c>
      <c r="G9" s="137" t="s">
        <v>20</v>
      </c>
    </row>
    <row r="10" spans="2:7" ht="20.25" customHeight="1">
      <c r="B10" s="146"/>
      <c r="C10" s="144"/>
      <c r="D10" s="26" t="s">
        <v>62</v>
      </c>
      <c r="E10" s="26" t="s">
        <v>63</v>
      </c>
      <c r="F10" s="138"/>
      <c r="G10" s="138"/>
    </row>
    <row r="11" spans="2:7" ht="15.75">
      <c r="B11" s="29" t="str">
        <f>ман!B9</f>
        <v>1</v>
      </c>
      <c r="C11" s="30" t="str">
        <f>ман!C9</f>
        <v>город Абакан</v>
      </c>
      <c r="D11" s="18">
        <v>2</v>
      </c>
      <c r="E11" s="18">
        <v>1</v>
      </c>
      <c r="F11" s="16">
        <f t="shared" ref="F11:F23" si="0">D11+E11</f>
        <v>3</v>
      </c>
      <c r="G11" s="101">
        <v>1</v>
      </c>
    </row>
    <row r="12" spans="2:7" ht="15.75">
      <c r="B12" s="29" t="str">
        <f>ман!B10</f>
        <v>2</v>
      </c>
      <c r="C12" s="30" t="str">
        <f>ман!C10</f>
        <v>город Абаза</v>
      </c>
      <c r="D12" s="18">
        <v>7</v>
      </c>
      <c r="E12" s="18">
        <v>2</v>
      </c>
      <c r="F12" s="16">
        <f t="shared" si="0"/>
        <v>9</v>
      </c>
      <c r="G12" s="15">
        <v>4</v>
      </c>
    </row>
    <row r="13" spans="2:7" ht="15.75">
      <c r="B13" s="29" t="str">
        <f>ман!B11</f>
        <v>3</v>
      </c>
      <c r="C13" s="30" t="str">
        <f>ман!C11</f>
        <v>город Саяногорск</v>
      </c>
      <c r="D13" s="18">
        <v>1</v>
      </c>
      <c r="E13" s="18">
        <v>7</v>
      </c>
      <c r="F13" s="16">
        <f t="shared" si="0"/>
        <v>8</v>
      </c>
      <c r="G13" s="90">
        <v>2</v>
      </c>
    </row>
    <row r="14" spans="2:7" ht="15.75">
      <c r="B14" s="29" t="str">
        <f>ман!B12</f>
        <v>4</v>
      </c>
      <c r="C14" s="30" t="str">
        <f>ман!C12</f>
        <v>город Сорск</v>
      </c>
      <c r="D14" s="18">
        <v>12</v>
      </c>
      <c r="E14" s="18">
        <v>11</v>
      </c>
      <c r="F14" s="16">
        <f t="shared" si="0"/>
        <v>23</v>
      </c>
      <c r="G14" s="15">
        <v>13</v>
      </c>
    </row>
    <row r="15" spans="2:7" ht="15.75">
      <c r="B15" s="29" t="str">
        <f>ман!B13</f>
        <v>5</v>
      </c>
      <c r="C15" s="30" t="str">
        <f>ман!C13</f>
        <v>город Черногорск</v>
      </c>
      <c r="D15" s="18">
        <v>6</v>
      </c>
      <c r="E15" s="18">
        <v>6</v>
      </c>
      <c r="F15" s="16">
        <f t="shared" si="0"/>
        <v>12</v>
      </c>
      <c r="G15" s="15">
        <v>6</v>
      </c>
    </row>
    <row r="16" spans="2:7" ht="15.75">
      <c r="B16" s="29" t="str">
        <f>ман!B14</f>
        <v>6</v>
      </c>
      <c r="C16" s="30" t="str">
        <f>ман!C14</f>
        <v>Алтайский район</v>
      </c>
      <c r="D16" s="18">
        <v>13</v>
      </c>
      <c r="E16" s="18">
        <v>4</v>
      </c>
      <c r="F16" s="16">
        <f t="shared" si="0"/>
        <v>17</v>
      </c>
      <c r="G16" s="15">
        <v>9</v>
      </c>
    </row>
    <row r="17" spans="2:7" ht="15.75">
      <c r="B17" s="29" t="str">
        <f>ман!B15</f>
        <v>7</v>
      </c>
      <c r="C17" s="30" t="str">
        <f>ман!C15</f>
        <v>Аскизский район</v>
      </c>
      <c r="D17" s="18">
        <v>4</v>
      </c>
      <c r="E17" s="18">
        <v>8</v>
      </c>
      <c r="F17" s="16">
        <f t="shared" si="0"/>
        <v>12</v>
      </c>
      <c r="G17" s="15">
        <v>5</v>
      </c>
    </row>
    <row r="18" spans="2:7" ht="15.75">
      <c r="B18" s="29" t="str">
        <f>ман!B16</f>
        <v>8</v>
      </c>
      <c r="C18" s="30" t="str">
        <f>ман!C16</f>
        <v>Бейский район</v>
      </c>
      <c r="D18" s="18">
        <v>10</v>
      </c>
      <c r="E18" s="18">
        <v>5</v>
      </c>
      <c r="F18" s="16">
        <f t="shared" si="0"/>
        <v>15</v>
      </c>
      <c r="G18" s="15">
        <v>7</v>
      </c>
    </row>
    <row r="19" spans="2:7" ht="15.75">
      <c r="B19" s="29" t="str">
        <f>ман!B17</f>
        <v>9</v>
      </c>
      <c r="C19" s="30" t="str">
        <f>ман!C17</f>
        <v>Боградский район</v>
      </c>
      <c r="D19" s="18">
        <v>3</v>
      </c>
      <c r="E19" s="18">
        <v>13</v>
      </c>
      <c r="F19" s="16">
        <f t="shared" si="0"/>
        <v>16</v>
      </c>
      <c r="G19" s="15">
        <v>8</v>
      </c>
    </row>
    <row r="20" spans="2:7" ht="15.75">
      <c r="B20" s="29" t="str">
        <f>ман!B18</f>
        <v>10</v>
      </c>
      <c r="C20" s="30" t="str">
        <f>ман!C18</f>
        <v>Орджоникидзевский район</v>
      </c>
      <c r="D20" s="18">
        <v>11</v>
      </c>
      <c r="E20" s="18">
        <v>10</v>
      </c>
      <c r="F20" s="16">
        <f t="shared" si="0"/>
        <v>21</v>
      </c>
      <c r="G20" s="15">
        <v>12</v>
      </c>
    </row>
    <row r="21" spans="2:7" ht="15.75">
      <c r="B21" s="29" t="str">
        <f>ман!B19</f>
        <v>11</v>
      </c>
      <c r="C21" s="30" t="str">
        <f>ман!C19</f>
        <v>Таштыпский район</v>
      </c>
      <c r="D21" s="18">
        <v>8</v>
      </c>
      <c r="E21" s="18">
        <v>12</v>
      </c>
      <c r="F21" s="16">
        <f t="shared" si="0"/>
        <v>20</v>
      </c>
      <c r="G21" s="15">
        <v>11</v>
      </c>
    </row>
    <row r="22" spans="2:7" ht="15.75">
      <c r="B22" s="29" t="str">
        <f>ман!B20</f>
        <v>12</v>
      </c>
      <c r="C22" s="30" t="str">
        <f>ман!C20</f>
        <v>Усть-Абаканский район</v>
      </c>
      <c r="D22" s="18">
        <v>9</v>
      </c>
      <c r="E22" s="18">
        <v>9</v>
      </c>
      <c r="F22" s="16">
        <f t="shared" si="0"/>
        <v>18</v>
      </c>
      <c r="G22" s="16">
        <v>10</v>
      </c>
    </row>
    <row r="23" spans="2:7" ht="15.75">
      <c r="B23" s="29" t="str">
        <f>ман!B21</f>
        <v>13</v>
      </c>
      <c r="C23" s="30" t="str">
        <f>ман!C21</f>
        <v>Ширинский район</v>
      </c>
      <c r="D23" s="18">
        <v>5</v>
      </c>
      <c r="E23" s="18">
        <v>3</v>
      </c>
      <c r="F23" s="16">
        <f t="shared" si="0"/>
        <v>8</v>
      </c>
      <c r="G23" s="90">
        <v>3</v>
      </c>
    </row>
    <row r="25" spans="2:7" ht="15.75">
      <c r="C25" s="1" t="str">
        <f>ман!C24</f>
        <v>Главный судья</v>
      </c>
      <c r="D25" s="31"/>
      <c r="E25" s="1"/>
      <c r="F25" s="9" t="s">
        <v>64</v>
      </c>
    </row>
    <row r="26" spans="2:7" ht="15.75">
      <c r="C26" s="1"/>
      <c r="D26" s="31"/>
      <c r="E26" s="1"/>
    </row>
    <row r="27" spans="2:7" ht="15.75">
      <c r="C27" s="1" t="str">
        <f>ман!C26</f>
        <v>Главный секретарь</v>
      </c>
      <c r="D27" s="31"/>
      <c r="E27" s="1"/>
      <c r="F27" s="13" t="s">
        <v>50</v>
      </c>
    </row>
    <row r="28" spans="2:7">
      <c r="D28" s="32"/>
    </row>
  </sheetData>
  <mergeCells count="11">
    <mergeCell ref="B9:B10"/>
    <mergeCell ref="C9:C10"/>
    <mergeCell ref="D9:E9"/>
    <mergeCell ref="F9:F10"/>
    <mergeCell ref="G9:G10"/>
    <mergeCell ref="F8:G8"/>
    <mergeCell ref="B3:G3"/>
    <mergeCell ref="B4:G4"/>
    <mergeCell ref="B5:G5"/>
    <mergeCell ref="B6:G6"/>
    <mergeCell ref="B7:G7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8"/>
  <sheetViews>
    <sheetView topLeftCell="A10" workbookViewId="0">
      <selection sqref="A1:F27"/>
    </sheetView>
  </sheetViews>
  <sheetFormatPr defaultRowHeight="15"/>
  <cols>
    <col min="1" max="1" width="5.42578125" customWidth="1"/>
    <col min="2" max="2" width="29.140625" customWidth="1"/>
    <col min="3" max="3" width="13.7109375" customWidth="1"/>
    <col min="4" max="4" width="13.28515625" customWidth="1"/>
    <col min="5" max="5" width="15.7109375" customWidth="1"/>
    <col min="6" max="6" width="16.5703125" customWidth="1"/>
    <col min="7" max="7" width="19.5703125" customWidth="1"/>
    <col min="8" max="8" width="8.28515625" customWidth="1"/>
    <col min="9" max="9" width="7" customWidth="1"/>
  </cols>
  <sheetData>
    <row r="3" spans="1:6" ht="15.75">
      <c r="A3" s="123" t="str">
        <f>ман!B1</f>
        <v>Министерство спорта Республики Хакасия</v>
      </c>
      <c r="B3" s="123"/>
      <c r="C3" s="123"/>
      <c r="D3" s="123"/>
      <c r="E3" s="123"/>
      <c r="F3" s="123"/>
    </row>
    <row r="4" spans="1:6" ht="15.75">
      <c r="A4" s="124" t="s">
        <v>53</v>
      </c>
      <c r="B4" s="124"/>
      <c r="C4" s="124"/>
      <c r="D4" s="124"/>
      <c r="E4" s="124"/>
      <c r="F4" s="124"/>
    </row>
    <row r="5" spans="1:6" ht="20.25" customHeight="1">
      <c r="A5" s="142" t="s">
        <v>52</v>
      </c>
      <c r="B5" s="142"/>
      <c r="C5" s="142"/>
      <c r="D5" s="142"/>
      <c r="E5" s="142"/>
      <c r="F5" s="142"/>
    </row>
    <row r="6" spans="1:6" ht="15.75">
      <c r="A6" s="119" t="s">
        <v>46</v>
      </c>
      <c r="B6" s="119"/>
      <c r="C6" s="119"/>
      <c r="D6" s="119"/>
      <c r="E6" s="119"/>
      <c r="F6" s="119"/>
    </row>
    <row r="7" spans="1:6" ht="15.75">
      <c r="A7" s="119" t="s">
        <v>82</v>
      </c>
      <c r="B7" s="119"/>
      <c r="C7" s="119"/>
      <c r="D7" s="119"/>
      <c r="E7" s="119"/>
      <c r="F7" s="119"/>
    </row>
    <row r="8" spans="1:6" ht="15.75">
      <c r="A8" s="1" t="str">
        <f>ман!B6</f>
        <v>18-19 июля 2018 года</v>
      </c>
      <c r="B8" s="2"/>
      <c r="C8" s="2"/>
      <c r="D8" s="46"/>
      <c r="E8" s="141" t="s">
        <v>45</v>
      </c>
      <c r="F8" s="141"/>
    </row>
    <row r="9" spans="1:6" ht="20.25" customHeight="1">
      <c r="A9" s="145" t="s">
        <v>0</v>
      </c>
      <c r="B9" s="143" t="s">
        <v>47</v>
      </c>
      <c r="C9" s="139" t="s">
        <v>84</v>
      </c>
      <c r="D9" s="140"/>
      <c r="E9" s="137" t="s">
        <v>49</v>
      </c>
      <c r="F9" s="137" t="s">
        <v>20</v>
      </c>
    </row>
    <row r="10" spans="1:6" ht="20.25" customHeight="1">
      <c r="A10" s="146"/>
      <c r="B10" s="144"/>
      <c r="C10" s="26" t="s">
        <v>62</v>
      </c>
      <c r="D10" s="26" t="s">
        <v>63</v>
      </c>
      <c r="E10" s="138"/>
      <c r="F10" s="138"/>
    </row>
    <row r="11" spans="1:6" ht="15.75">
      <c r="A11" s="29" t="str">
        <f>ман!B9</f>
        <v>1</v>
      </c>
      <c r="B11" s="30" t="str">
        <f>ман!C9</f>
        <v>город Абакан</v>
      </c>
      <c r="C11" s="26">
        <v>13</v>
      </c>
      <c r="D11" s="26">
        <v>4</v>
      </c>
      <c r="E11" s="102">
        <f t="shared" ref="E11:E23" si="0">C11+D11</f>
        <v>17</v>
      </c>
      <c r="F11" s="16">
        <v>9</v>
      </c>
    </row>
    <row r="12" spans="1:6" ht="15.75">
      <c r="A12" s="29" t="str">
        <f>ман!B10</f>
        <v>2</v>
      </c>
      <c r="B12" s="30" t="str">
        <f>ман!C10</f>
        <v>город Абаза</v>
      </c>
      <c r="C12" s="26">
        <v>12</v>
      </c>
      <c r="D12" s="26">
        <v>12</v>
      </c>
      <c r="E12" s="102">
        <f t="shared" si="0"/>
        <v>24</v>
      </c>
      <c r="F12" s="16">
        <v>13</v>
      </c>
    </row>
    <row r="13" spans="1:6" ht="15.75">
      <c r="A13" s="29" t="str">
        <f>ман!B11</f>
        <v>3</v>
      </c>
      <c r="B13" s="30" t="str">
        <f>ман!C11</f>
        <v>город Саяногорск</v>
      </c>
      <c r="C13" s="26">
        <v>8</v>
      </c>
      <c r="D13" s="26">
        <v>10</v>
      </c>
      <c r="E13" s="102">
        <f t="shared" si="0"/>
        <v>18</v>
      </c>
      <c r="F13" s="16">
        <v>12</v>
      </c>
    </row>
    <row r="14" spans="1:6" ht="15.75">
      <c r="A14" s="29" t="str">
        <f>ман!B12</f>
        <v>4</v>
      </c>
      <c r="B14" s="30" t="str">
        <f>ман!C12</f>
        <v>город Сорск</v>
      </c>
      <c r="C14" s="26">
        <v>7</v>
      </c>
      <c r="D14" s="26">
        <v>11</v>
      </c>
      <c r="E14" s="102">
        <f t="shared" si="0"/>
        <v>18</v>
      </c>
      <c r="F14" s="16">
        <v>11</v>
      </c>
    </row>
    <row r="15" spans="1:6" ht="15.75">
      <c r="A15" s="29" t="str">
        <f>ман!B13</f>
        <v>5</v>
      </c>
      <c r="B15" s="30" t="str">
        <f>ман!C13</f>
        <v>город Черногорск</v>
      </c>
      <c r="C15" s="26">
        <v>10</v>
      </c>
      <c r="D15" s="26">
        <v>7</v>
      </c>
      <c r="E15" s="102">
        <f t="shared" si="0"/>
        <v>17</v>
      </c>
      <c r="F15" s="16">
        <v>10</v>
      </c>
    </row>
    <row r="16" spans="1:6" ht="15.75">
      <c r="A16" s="29" t="str">
        <f>ман!B14</f>
        <v>6</v>
      </c>
      <c r="B16" s="30" t="str">
        <f>ман!C14</f>
        <v>Алтайский район</v>
      </c>
      <c r="C16" s="26">
        <v>4</v>
      </c>
      <c r="D16" s="26">
        <v>9</v>
      </c>
      <c r="E16" s="102">
        <f t="shared" si="0"/>
        <v>13</v>
      </c>
      <c r="F16" s="16">
        <v>7</v>
      </c>
    </row>
    <row r="17" spans="1:6" ht="15.75">
      <c r="A17" s="29" t="str">
        <f>ман!B15</f>
        <v>7</v>
      </c>
      <c r="B17" s="30" t="str">
        <f>ман!C15</f>
        <v>Аскизский район</v>
      </c>
      <c r="C17" s="26">
        <v>2</v>
      </c>
      <c r="D17" s="26">
        <v>1</v>
      </c>
      <c r="E17" s="102">
        <f t="shared" si="0"/>
        <v>3</v>
      </c>
      <c r="F17" s="101">
        <v>1</v>
      </c>
    </row>
    <row r="18" spans="1:6" ht="15.75">
      <c r="A18" s="29" t="str">
        <f>ман!B16</f>
        <v>8</v>
      </c>
      <c r="B18" s="30" t="str">
        <f>ман!C16</f>
        <v>Бейский район</v>
      </c>
      <c r="C18" s="26">
        <v>11</v>
      </c>
      <c r="D18" s="26">
        <v>2</v>
      </c>
      <c r="E18" s="102">
        <f t="shared" si="0"/>
        <v>13</v>
      </c>
      <c r="F18" s="16">
        <v>6</v>
      </c>
    </row>
    <row r="19" spans="1:6" ht="15.75">
      <c r="A19" s="29" t="str">
        <f>ман!B17</f>
        <v>9</v>
      </c>
      <c r="B19" s="30" t="str">
        <f>ман!C17</f>
        <v>Боградский район</v>
      </c>
      <c r="C19" s="26">
        <v>3</v>
      </c>
      <c r="D19" s="26">
        <v>13</v>
      </c>
      <c r="E19" s="102">
        <f t="shared" si="0"/>
        <v>16</v>
      </c>
      <c r="F19" s="16">
        <v>8</v>
      </c>
    </row>
    <row r="20" spans="1:6" ht="15.75">
      <c r="A20" s="29" t="str">
        <f>ман!B18</f>
        <v>10</v>
      </c>
      <c r="B20" s="30" t="str">
        <f>ман!C18</f>
        <v>Орджоникидзевский район</v>
      </c>
      <c r="C20" s="26">
        <v>6</v>
      </c>
      <c r="D20" s="26">
        <v>5</v>
      </c>
      <c r="E20" s="102">
        <f t="shared" si="0"/>
        <v>11</v>
      </c>
      <c r="F20" s="101">
        <v>3</v>
      </c>
    </row>
    <row r="21" spans="1:6" ht="15.75">
      <c r="A21" s="29" t="str">
        <f>ман!B19</f>
        <v>11</v>
      </c>
      <c r="B21" s="30" t="str">
        <f>ман!C19</f>
        <v>Таштыпский район</v>
      </c>
      <c r="C21" s="26">
        <v>1</v>
      </c>
      <c r="D21" s="26">
        <v>8</v>
      </c>
      <c r="E21" s="102">
        <f t="shared" si="0"/>
        <v>9</v>
      </c>
      <c r="F21" s="101">
        <v>2</v>
      </c>
    </row>
    <row r="22" spans="1:6" ht="15.75">
      <c r="A22" s="29" t="str">
        <f>ман!B20</f>
        <v>12</v>
      </c>
      <c r="B22" s="30" t="str">
        <f>ман!C20</f>
        <v>Усть-Абаканский район</v>
      </c>
      <c r="C22" s="26">
        <v>9</v>
      </c>
      <c r="D22" s="26">
        <v>3</v>
      </c>
      <c r="E22" s="102">
        <f t="shared" si="0"/>
        <v>12</v>
      </c>
      <c r="F22" s="16">
        <v>5</v>
      </c>
    </row>
    <row r="23" spans="1:6" ht="15.75">
      <c r="A23" s="29" t="str">
        <f>ман!B21</f>
        <v>13</v>
      </c>
      <c r="B23" s="30" t="str">
        <f>ман!C21</f>
        <v>Ширинский район</v>
      </c>
      <c r="C23" s="26">
        <v>5</v>
      </c>
      <c r="D23" s="26">
        <v>6</v>
      </c>
      <c r="E23" s="102">
        <f t="shared" si="0"/>
        <v>11</v>
      </c>
      <c r="F23" s="16">
        <v>4</v>
      </c>
    </row>
    <row r="25" spans="1:6" ht="15.75">
      <c r="B25" s="1" t="str">
        <f>ман!C24</f>
        <v>Главный судья</v>
      </c>
      <c r="C25" s="31"/>
      <c r="D25" s="1"/>
      <c r="E25" s="9" t="s">
        <v>64</v>
      </c>
    </row>
    <row r="26" spans="1:6" ht="15.75">
      <c r="B26" s="1"/>
      <c r="C26" s="31"/>
      <c r="D26" s="1"/>
    </row>
    <row r="27" spans="1:6" ht="15.75">
      <c r="B27" s="1" t="str">
        <f>ман!C26</f>
        <v>Главный секретарь</v>
      </c>
      <c r="C27" s="31"/>
      <c r="D27" s="1"/>
      <c r="E27" s="13" t="s">
        <v>50</v>
      </c>
    </row>
    <row r="28" spans="1:6">
      <c r="C28" s="32"/>
    </row>
  </sheetData>
  <mergeCells count="11">
    <mergeCell ref="E8:F8"/>
    <mergeCell ref="A3:F3"/>
    <mergeCell ref="A4:F4"/>
    <mergeCell ref="A5:F5"/>
    <mergeCell ref="A6:F6"/>
    <mergeCell ref="A7:F7"/>
    <mergeCell ref="A9:A10"/>
    <mergeCell ref="B9:B10"/>
    <mergeCell ref="C9:D9"/>
    <mergeCell ref="E9:E10"/>
    <mergeCell ref="F9:F10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28"/>
  <sheetViews>
    <sheetView workbookViewId="0">
      <selection activeCell="I18" sqref="I18"/>
    </sheetView>
  </sheetViews>
  <sheetFormatPr defaultRowHeight="15"/>
  <cols>
    <col min="1" max="1" width="5.28515625" customWidth="1"/>
    <col min="2" max="2" width="5.42578125" customWidth="1"/>
    <col min="3" max="3" width="27.5703125" customWidth="1"/>
    <col min="4" max="4" width="13.7109375" customWidth="1"/>
    <col min="5" max="5" width="13.28515625" customWidth="1"/>
    <col min="6" max="6" width="15.7109375" customWidth="1"/>
    <col min="7" max="7" width="16.5703125" customWidth="1"/>
    <col min="8" max="8" width="19.5703125" customWidth="1"/>
    <col min="9" max="9" width="8.28515625" customWidth="1"/>
    <col min="10" max="10" width="7" customWidth="1"/>
  </cols>
  <sheetData>
    <row r="3" spans="2:7" ht="15.75">
      <c r="B3" s="123" t="str">
        <f>ман!B1</f>
        <v>Министерство спорта Республики Хакасия</v>
      </c>
      <c r="C3" s="123"/>
      <c r="D3" s="123"/>
      <c r="E3" s="123"/>
      <c r="F3" s="123"/>
      <c r="G3" s="123"/>
    </row>
    <row r="4" spans="2:7" ht="15.75">
      <c r="B4" s="124" t="s">
        <v>53</v>
      </c>
      <c r="C4" s="124"/>
      <c r="D4" s="124"/>
      <c r="E4" s="124"/>
      <c r="F4" s="124"/>
      <c r="G4" s="124"/>
    </row>
    <row r="5" spans="2:7" ht="20.25" customHeight="1">
      <c r="B5" s="142" t="s">
        <v>52</v>
      </c>
      <c r="C5" s="142"/>
      <c r="D5" s="142"/>
      <c r="E5" s="142"/>
      <c r="F5" s="142"/>
      <c r="G5" s="142"/>
    </row>
    <row r="6" spans="2:7" ht="15.75">
      <c r="B6" s="119" t="s">
        <v>46</v>
      </c>
      <c r="C6" s="119"/>
      <c r="D6" s="119"/>
      <c r="E6" s="119"/>
      <c r="F6" s="119"/>
      <c r="G6" s="119"/>
    </row>
    <row r="7" spans="2:7" ht="15.75">
      <c r="B7" s="119" t="s">
        <v>57</v>
      </c>
      <c r="C7" s="119"/>
      <c r="D7" s="119"/>
      <c r="E7" s="119"/>
      <c r="F7" s="119"/>
      <c r="G7" s="119"/>
    </row>
    <row r="8" spans="2:7" ht="15.75">
      <c r="B8" s="1" t="str">
        <f>ман!B6</f>
        <v>18-19 июля 2018 года</v>
      </c>
      <c r="C8" s="2"/>
      <c r="D8" s="2"/>
      <c r="E8" s="44"/>
      <c r="F8" s="141" t="s">
        <v>45</v>
      </c>
      <c r="G8" s="141"/>
    </row>
    <row r="9" spans="2:7" ht="20.25" customHeight="1">
      <c r="B9" s="145" t="s">
        <v>0</v>
      </c>
      <c r="C9" s="143" t="s">
        <v>47</v>
      </c>
      <c r="D9" s="139" t="s">
        <v>84</v>
      </c>
      <c r="E9" s="140"/>
      <c r="F9" s="137" t="s">
        <v>49</v>
      </c>
      <c r="G9" s="137" t="s">
        <v>20</v>
      </c>
    </row>
    <row r="10" spans="2:7" ht="20.25" customHeight="1">
      <c r="B10" s="146"/>
      <c r="C10" s="144"/>
      <c r="D10" s="26" t="s">
        <v>62</v>
      </c>
      <c r="E10" s="26" t="s">
        <v>63</v>
      </c>
      <c r="F10" s="138"/>
      <c r="G10" s="138"/>
    </row>
    <row r="11" spans="2:7" ht="15.75">
      <c r="B11" s="29" t="str">
        <f>ман!B9</f>
        <v>1</v>
      </c>
      <c r="C11" s="30" t="str">
        <f>ман!C9</f>
        <v>город Абакан</v>
      </c>
      <c r="D11" s="18"/>
      <c r="E11" s="27"/>
      <c r="F11" s="16">
        <f t="shared" ref="F11:F23" si="0">D11+E11</f>
        <v>0</v>
      </c>
      <c r="G11" s="16"/>
    </row>
    <row r="12" spans="2:7" ht="15.75">
      <c r="B12" s="29" t="str">
        <f>ман!B10</f>
        <v>2</v>
      </c>
      <c r="C12" s="30" t="str">
        <f>ман!C10</f>
        <v>город Абаза</v>
      </c>
      <c r="D12" s="18"/>
      <c r="E12" s="27"/>
      <c r="F12" s="16">
        <f t="shared" si="0"/>
        <v>0</v>
      </c>
      <c r="G12" s="15"/>
    </row>
    <row r="13" spans="2:7" ht="15.75">
      <c r="B13" s="29" t="str">
        <f>ман!B11</f>
        <v>3</v>
      </c>
      <c r="C13" s="30" t="str">
        <f>ман!C11</f>
        <v>город Саяногорск</v>
      </c>
      <c r="D13" s="18"/>
      <c r="E13" s="27"/>
      <c r="F13" s="16">
        <f t="shared" si="0"/>
        <v>0</v>
      </c>
      <c r="G13" s="15"/>
    </row>
    <row r="14" spans="2:7" ht="15.75">
      <c r="B14" s="29" t="str">
        <f>ман!B12</f>
        <v>4</v>
      </c>
      <c r="C14" s="30" t="str">
        <f>ман!C12</f>
        <v>город Сорск</v>
      </c>
      <c r="D14" s="18"/>
      <c r="E14" s="27"/>
      <c r="F14" s="16">
        <f t="shared" si="0"/>
        <v>0</v>
      </c>
      <c r="G14" s="15"/>
    </row>
    <row r="15" spans="2:7" ht="15.75">
      <c r="B15" s="29" t="str">
        <f>ман!B13</f>
        <v>5</v>
      </c>
      <c r="C15" s="30" t="str">
        <f>ман!C13</f>
        <v>город Черногорск</v>
      </c>
      <c r="D15" s="18"/>
      <c r="E15" s="27"/>
      <c r="F15" s="16">
        <f t="shared" si="0"/>
        <v>0</v>
      </c>
      <c r="G15" s="15"/>
    </row>
    <row r="16" spans="2:7" ht="15.75">
      <c r="B16" s="29" t="str">
        <f>ман!B14</f>
        <v>6</v>
      </c>
      <c r="C16" s="30" t="str">
        <f>ман!C14</f>
        <v>Алтайский район</v>
      </c>
      <c r="D16" s="18"/>
      <c r="E16" s="27"/>
      <c r="F16" s="16">
        <f t="shared" si="0"/>
        <v>0</v>
      </c>
      <c r="G16" s="15"/>
    </row>
    <row r="17" spans="2:7" ht="15.75">
      <c r="B17" s="29" t="str">
        <f>ман!B15</f>
        <v>7</v>
      </c>
      <c r="C17" s="30" t="str">
        <f>ман!C15</f>
        <v>Аскизский район</v>
      </c>
      <c r="D17" s="18"/>
      <c r="E17" s="27"/>
      <c r="F17" s="16">
        <f t="shared" si="0"/>
        <v>0</v>
      </c>
      <c r="G17" s="15"/>
    </row>
    <row r="18" spans="2:7" ht="15.75">
      <c r="B18" s="29" t="str">
        <f>ман!B16</f>
        <v>8</v>
      </c>
      <c r="C18" s="30" t="str">
        <f>ман!C16</f>
        <v>Бейский район</v>
      </c>
      <c r="D18" s="18"/>
      <c r="E18" s="27"/>
      <c r="F18" s="16">
        <f t="shared" si="0"/>
        <v>0</v>
      </c>
      <c r="G18" s="15"/>
    </row>
    <row r="19" spans="2:7" ht="15.75">
      <c r="B19" s="29" t="str">
        <f>ман!B17</f>
        <v>9</v>
      </c>
      <c r="C19" s="30" t="str">
        <f>ман!C17</f>
        <v>Боградский район</v>
      </c>
      <c r="D19" s="18"/>
      <c r="E19" s="27"/>
      <c r="F19" s="16">
        <f t="shared" si="0"/>
        <v>0</v>
      </c>
      <c r="G19" s="15"/>
    </row>
    <row r="20" spans="2:7" ht="17.25" customHeight="1">
      <c r="B20" s="29" t="str">
        <f>ман!B18</f>
        <v>10</v>
      </c>
      <c r="C20" s="30" t="str">
        <f>ман!C18</f>
        <v>Орджоникидзевский район</v>
      </c>
      <c r="D20" s="18"/>
      <c r="E20" s="27"/>
      <c r="F20" s="16">
        <f t="shared" si="0"/>
        <v>0</v>
      </c>
      <c r="G20" s="15"/>
    </row>
    <row r="21" spans="2:7" ht="15.75">
      <c r="B21" s="29" t="str">
        <f>ман!B19</f>
        <v>11</v>
      </c>
      <c r="C21" s="30" t="str">
        <f>ман!C19</f>
        <v>Таштыпский район</v>
      </c>
      <c r="D21" s="18"/>
      <c r="E21" s="27"/>
      <c r="F21" s="16">
        <f t="shared" si="0"/>
        <v>0</v>
      </c>
      <c r="G21" s="15"/>
    </row>
    <row r="22" spans="2:7" ht="15.75">
      <c r="B22" s="29" t="str">
        <f>ман!B20</f>
        <v>12</v>
      </c>
      <c r="C22" s="30" t="str">
        <f>ман!C20</f>
        <v>Усть-Абаканский район</v>
      </c>
      <c r="D22" s="18"/>
      <c r="E22" s="27"/>
      <c r="F22" s="16">
        <f t="shared" si="0"/>
        <v>0</v>
      </c>
      <c r="G22" s="49"/>
    </row>
    <row r="23" spans="2:7" ht="15.75">
      <c r="B23" s="29" t="str">
        <f>ман!B21</f>
        <v>13</v>
      </c>
      <c r="C23" s="30" t="str">
        <f>ман!C21</f>
        <v>Ширинский район</v>
      </c>
      <c r="D23" s="18"/>
      <c r="E23" s="27"/>
      <c r="F23" s="16">
        <f t="shared" si="0"/>
        <v>0</v>
      </c>
      <c r="G23" s="15"/>
    </row>
    <row r="25" spans="2:7" ht="15.75">
      <c r="C25" s="1" t="str">
        <f>ман!C24</f>
        <v>Главный судья</v>
      </c>
      <c r="D25" s="31"/>
      <c r="E25" s="1"/>
      <c r="F25" s="9" t="s">
        <v>64</v>
      </c>
    </row>
    <row r="26" spans="2:7" ht="15.75">
      <c r="C26" s="1"/>
      <c r="D26" s="31"/>
      <c r="E26" s="1"/>
    </row>
    <row r="27" spans="2:7" ht="15.75">
      <c r="C27" s="1" t="str">
        <f>ман!C26</f>
        <v>Главный секретарь</v>
      </c>
      <c r="D27" s="31"/>
      <c r="E27" s="1"/>
      <c r="F27" s="13" t="s">
        <v>50</v>
      </c>
    </row>
    <row r="28" spans="2:7">
      <c r="D28" s="32"/>
    </row>
  </sheetData>
  <mergeCells count="11">
    <mergeCell ref="B9:B10"/>
    <mergeCell ref="C9:C10"/>
    <mergeCell ref="D9:E9"/>
    <mergeCell ref="F9:F10"/>
    <mergeCell ref="G9:G10"/>
    <mergeCell ref="F8:G8"/>
    <mergeCell ref="B3:G3"/>
    <mergeCell ref="B4:G4"/>
    <mergeCell ref="B5:G5"/>
    <mergeCell ref="B6:G6"/>
    <mergeCell ref="B7:G7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28"/>
  <sheetViews>
    <sheetView workbookViewId="0">
      <selection activeCell="K22" sqref="K22"/>
    </sheetView>
  </sheetViews>
  <sheetFormatPr defaultRowHeight="15"/>
  <cols>
    <col min="1" max="1" width="6" customWidth="1"/>
    <col min="2" max="2" width="5.42578125" customWidth="1"/>
    <col min="3" max="3" width="29.42578125" customWidth="1"/>
    <col min="4" max="4" width="13.7109375" customWidth="1"/>
    <col min="5" max="5" width="13.28515625" customWidth="1"/>
    <col min="6" max="6" width="15.7109375" customWidth="1"/>
    <col min="7" max="7" width="15.28515625" customWidth="1"/>
    <col min="8" max="8" width="19.5703125" customWidth="1"/>
    <col min="9" max="9" width="8.28515625" customWidth="1"/>
    <col min="10" max="10" width="7" customWidth="1"/>
  </cols>
  <sheetData>
    <row r="3" spans="2:7" ht="15.75">
      <c r="B3" s="123" t="str">
        <f>ман!B1</f>
        <v>Министерство спорта Республики Хакасия</v>
      </c>
      <c r="C3" s="123"/>
      <c r="D3" s="123"/>
      <c r="E3" s="123"/>
      <c r="F3" s="123"/>
      <c r="G3" s="123"/>
    </row>
    <row r="4" spans="2:7" ht="15.75">
      <c r="B4" s="124" t="s">
        <v>53</v>
      </c>
      <c r="C4" s="124"/>
      <c r="D4" s="124"/>
      <c r="E4" s="124"/>
      <c r="F4" s="124"/>
      <c r="G4" s="124"/>
    </row>
    <row r="5" spans="2:7" ht="20.25" customHeight="1">
      <c r="B5" s="142" t="s">
        <v>52</v>
      </c>
      <c r="C5" s="142"/>
      <c r="D5" s="142"/>
      <c r="E5" s="142"/>
      <c r="F5" s="142"/>
      <c r="G5" s="142"/>
    </row>
    <row r="6" spans="2:7" ht="15.75">
      <c r="B6" s="119" t="s">
        <v>46</v>
      </c>
      <c r="C6" s="119"/>
      <c r="D6" s="119"/>
      <c r="E6" s="119"/>
      <c r="F6" s="119"/>
      <c r="G6" s="119"/>
    </row>
    <row r="7" spans="2:7" ht="15.75">
      <c r="B7" s="119" t="s">
        <v>59</v>
      </c>
      <c r="C7" s="119"/>
      <c r="D7" s="119"/>
      <c r="E7" s="119"/>
      <c r="F7" s="119"/>
      <c r="G7" s="119"/>
    </row>
    <row r="8" spans="2:7" ht="15.75">
      <c r="B8" s="1" t="str">
        <f>ман!B6</f>
        <v>18-19 июля 2018 года</v>
      </c>
      <c r="C8" s="2"/>
      <c r="D8" s="2"/>
      <c r="E8" s="44"/>
      <c r="F8" s="141" t="s">
        <v>45</v>
      </c>
      <c r="G8" s="141"/>
    </row>
    <row r="9" spans="2:7" ht="20.25" customHeight="1">
      <c r="B9" s="145" t="s">
        <v>0</v>
      </c>
      <c r="C9" s="143" t="s">
        <v>47</v>
      </c>
      <c r="D9" s="139" t="s">
        <v>84</v>
      </c>
      <c r="E9" s="140"/>
      <c r="F9" s="137" t="s">
        <v>49</v>
      </c>
      <c r="G9" s="137" t="s">
        <v>20</v>
      </c>
    </row>
    <row r="10" spans="2:7" ht="20.25" customHeight="1">
      <c r="B10" s="146"/>
      <c r="C10" s="144"/>
      <c r="D10" s="26" t="s">
        <v>62</v>
      </c>
      <c r="E10" s="26" t="s">
        <v>63</v>
      </c>
      <c r="F10" s="138"/>
      <c r="G10" s="138"/>
    </row>
    <row r="11" spans="2:7" ht="15.75">
      <c r="B11" s="29" t="str">
        <f>ман!B9</f>
        <v>1</v>
      </c>
      <c r="C11" s="30" t="str">
        <f>ман!C9</f>
        <v>город Абакан</v>
      </c>
      <c r="D11" s="18">
        <v>13</v>
      </c>
      <c r="E11" s="18">
        <v>5</v>
      </c>
      <c r="F11" s="16">
        <f t="shared" ref="F11:F23" si="0">D11+E11</f>
        <v>18</v>
      </c>
      <c r="G11" s="16">
        <v>11</v>
      </c>
    </row>
    <row r="12" spans="2:7" ht="15.75">
      <c r="B12" s="29" t="str">
        <f>ман!B10</f>
        <v>2</v>
      </c>
      <c r="C12" s="30" t="str">
        <f>ман!C10</f>
        <v>город Абаза</v>
      </c>
      <c r="D12" s="18">
        <v>12</v>
      </c>
      <c r="E12" s="18">
        <v>1</v>
      </c>
      <c r="F12" s="16">
        <f t="shared" si="0"/>
        <v>13</v>
      </c>
      <c r="G12" s="15">
        <v>5</v>
      </c>
    </row>
    <row r="13" spans="2:7" ht="15.75">
      <c r="B13" s="29" t="str">
        <f>ман!B11</f>
        <v>3</v>
      </c>
      <c r="C13" s="30" t="str">
        <f>ман!C11</f>
        <v>город Саяногорск</v>
      </c>
      <c r="D13" s="18">
        <v>3</v>
      </c>
      <c r="E13" s="18">
        <v>9</v>
      </c>
      <c r="F13" s="16">
        <f t="shared" si="0"/>
        <v>12</v>
      </c>
      <c r="G13" s="15">
        <v>4</v>
      </c>
    </row>
    <row r="14" spans="2:7" ht="15.75">
      <c r="B14" s="29" t="str">
        <f>ман!B12</f>
        <v>4</v>
      </c>
      <c r="C14" s="30" t="str">
        <f>ман!C12</f>
        <v>город Сорск</v>
      </c>
      <c r="D14" s="18">
        <v>4</v>
      </c>
      <c r="E14" s="18">
        <v>2</v>
      </c>
      <c r="F14" s="16">
        <f t="shared" si="0"/>
        <v>6</v>
      </c>
      <c r="G14" s="90">
        <v>1</v>
      </c>
    </row>
    <row r="15" spans="2:7" ht="15.75">
      <c r="B15" s="29" t="str">
        <f>ман!B13</f>
        <v>5</v>
      </c>
      <c r="C15" s="30" t="str">
        <f>ман!C13</f>
        <v>город Черногорск</v>
      </c>
      <c r="D15" s="18">
        <v>8</v>
      </c>
      <c r="E15" s="18">
        <v>10</v>
      </c>
      <c r="F15" s="16">
        <f t="shared" si="0"/>
        <v>18</v>
      </c>
      <c r="G15" s="15">
        <v>12</v>
      </c>
    </row>
    <row r="16" spans="2:7" ht="15.75">
      <c r="B16" s="29" t="str">
        <f>ман!B14</f>
        <v>6</v>
      </c>
      <c r="C16" s="30" t="str">
        <f>ман!C14</f>
        <v>Алтайский район</v>
      </c>
      <c r="D16" s="18">
        <v>1</v>
      </c>
      <c r="E16" s="18">
        <v>6</v>
      </c>
      <c r="F16" s="16">
        <f t="shared" si="0"/>
        <v>7</v>
      </c>
      <c r="G16" s="90">
        <v>2</v>
      </c>
    </row>
    <row r="17" spans="2:7" ht="15.75">
      <c r="B17" s="29" t="str">
        <f>ман!B15</f>
        <v>7</v>
      </c>
      <c r="C17" s="30" t="str">
        <f>ман!C15</f>
        <v>Аскизский район</v>
      </c>
      <c r="D17" s="18">
        <v>6</v>
      </c>
      <c r="E17" s="18">
        <v>3</v>
      </c>
      <c r="F17" s="16">
        <f t="shared" si="0"/>
        <v>9</v>
      </c>
      <c r="G17" s="90">
        <v>3</v>
      </c>
    </row>
    <row r="18" spans="2:7" ht="15.75">
      <c r="B18" s="29" t="str">
        <f>ман!B16</f>
        <v>8</v>
      </c>
      <c r="C18" s="30" t="str">
        <f>ман!C16</f>
        <v>Бейский район</v>
      </c>
      <c r="D18" s="18">
        <v>5</v>
      </c>
      <c r="E18" s="18">
        <v>12</v>
      </c>
      <c r="F18" s="16">
        <f t="shared" si="0"/>
        <v>17</v>
      </c>
      <c r="G18" s="15">
        <v>10</v>
      </c>
    </row>
    <row r="19" spans="2:7" ht="15.75">
      <c r="B19" s="29" t="str">
        <f>ман!B17</f>
        <v>9</v>
      </c>
      <c r="C19" s="30" t="str">
        <f>ман!C17</f>
        <v>Боградский район</v>
      </c>
      <c r="D19" s="18">
        <v>9</v>
      </c>
      <c r="E19" s="18">
        <v>7</v>
      </c>
      <c r="F19" s="16">
        <f t="shared" si="0"/>
        <v>16</v>
      </c>
      <c r="G19" s="15">
        <v>9</v>
      </c>
    </row>
    <row r="20" spans="2:7" ht="15.75">
      <c r="B20" s="29" t="str">
        <f>ман!B18</f>
        <v>10</v>
      </c>
      <c r="C20" s="30" t="str">
        <f>ман!C18</f>
        <v>Орджоникидзевский район</v>
      </c>
      <c r="D20" s="18">
        <v>2</v>
      </c>
      <c r="E20" s="18">
        <v>11</v>
      </c>
      <c r="F20" s="16">
        <f t="shared" si="0"/>
        <v>13</v>
      </c>
      <c r="G20" s="15">
        <v>6</v>
      </c>
    </row>
    <row r="21" spans="2:7" ht="15.75">
      <c r="B21" s="29" t="str">
        <f>ман!B19</f>
        <v>11</v>
      </c>
      <c r="C21" s="30" t="str">
        <f>ман!C19</f>
        <v>Таштыпский район</v>
      </c>
      <c r="D21" s="18">
        <v>10</v>
      </c>
      <c r="E21" s="18">
        <v>4</v>
      </c>
      <c r="F21" s="16">
        <f t="shared" si="0"/>
        <v>14</v>
      </c>
      <c r="G21" s="15">
        <v>7</v>
      </c>
    </row>
    <row r="22" spans="2:7" ht="15.75">
      <c r="B22" s="29" t="str">
        <f>ман!B20</f>
        <v>12</v>
      </c>
      <c r="C22" s="30" t="str">
        <f>ман!C20</f>
        <v>Усть-Абаканский район</v>
      </c>
      <c r="D22" s="18">
        <v>11</v>
      </c>
      <c r="E22" s="18">
        <v>13</v>
      </c>
      <c r="F22" s="16">
        <f t="shared" si="0"/>
        <v>24</v>
      </c>
      <c r="G22" s="15">
        <v>13</v>
      </c>
    </row>
    <row r="23" spans="2:7" ht="15.75">
      <c r="B23" s="29" t="str">
        <f>ман!B21</f>
        <v>13</v>
      </c>
      <c r="C23" s="30" t="str">
        <f>ман!C21</f>
        <v>Ширинский район</v>
      </c>
      <c r="D23" s="18">
        <v>7</v>
      </c>
      <c r="E23" s="18">
        <v>8</v>
      </c>
      <c r="F23" s="16">
        <f t="shared" si="0"/>
        <v>15</v>
      </c>
      <c r="G23" s="15">
        <v>8</v>
      </c>
    </row>
    <row r="25" spans="2:7" ht="15.75">
      <c r="C25" s="1" t="str">
        <f>ман!C24</f>
        <v>Главный судья</v>
      </c>
      <c r="D25" s="31"/>
      <c r="E25" s="1"/>
      <c r="F25" s="9" t="s">
        <v>64</v>
      </c>
    </row>
    <row r="26" spans="2:7" ht="15.75">
      <c r="C26" s="1"/>
      <c r="D26" s="31"/>
      <c r="E26" s="1"/>
    </row>
    <row r="27" spans="2:7" ht="15.75">
      <c r="C27" s="1" t="str">
        <f>ман!C26</f>
        <v>Главный секретарь</v>
      </c>
      <c r="D27" s="31"/>
      <c r="E27" s="1"/>
      <c r="F27" s="13" t="s">
        <v>50</v>
      </c>
    </row>
    <row r="28" spans="2:7">
      <c r="D28" s="32"/>
    </row>
  </sheetData>
  <mergeCells count="11">
    <mergeCell ref="B9:B10"/>
    <mergeCell ref="C9:C10"/>
    <mergeCell ref="D9:E9"/>
    <mergeCell ref="F9:F10"/>
    <mergeCell ref="G9:G10"/>
    <mergeCell ref="F8:G8"/>
    <mergeCell ref="B3:G3"/>
    <mergeCell ref="B4:G4"/>
    <mergeCell ref="B5:G5"/>
    <mergeCell ref="B6:G6"/>
    <mergeCell ref="B7:G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ман</vt:lpstr>
      <vt:lpstr>наг</vt:lpstr>
      <vt:lpstr>ит</vt:lpstr>
      <vt:lpstr>Легкая атлетика</vt:lpstr>
      <vt:lpstr>Эстафета</vt:lpstr>
      <vt:lpstr>Настольный теннис</vt:lpstr>
      <vt:lpstr>Дартс</vt:lpstr>
      <vt:lpstr>Плавание</vt:lpstr>
      <vt:lpstr>Пулевая стрельба</vt:lpstr>
      <vt:lpstr>Шахматы</vt:lpstr>
      <vt:lpstr>Волейбол</vt:lpstr>
      <vt:lpstr>тит</vt:lpstr>
      <vt:lpstr>ЛА Муж</vt:lpstr>
      <vt:lpstr>ЛА Жен</vt:lpstr>
      <vt:lpstr>Дартс Женщины</vt:lpstr>
      <vt:lpstr>Дартс Мужчины</vt:lpstr>
      <vt:lpstr>Стрельба Мужчины</vt:lpstr>
      <vt:lpstr>Стрельба Женщины</vt:lpstr>
      <vt:lpstr>НТ Мужч</vt:lpstr>
      <vt:lpstr>НТ Женщ </vt:lpstr>
      <vt:lpstr>Шахматы Муж</vt:lpstr>
      <vt:lpstr>Шахматы Женщ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2018-07-19T08:43:16Z</dcterms:modified>
</cp:coreProperties>
</file>