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<sst xmlns="http://schemas.openxmlformats.org/spreadsheetml/2006/main" count="68" uniqueCount="65">
  <si>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Критерии эффективности</t>
  </si>
  <si>
    <t>№ п/п</t>
  </si>
  <si>
    <t>Целевые показатели</t>
  </si>
  <si>
    <t>1.</t>
  </si>
  <si>
    <t xml:space="preserve">Соответствие деятельности учреждения требованиям законодательства РФ в сфере спорта и туризма и трудового законодательства </t>
  </si>
  <si>
    <t xml:space="preserve">1.1. Отсутствие предписаний, представлений, замечаний со стороны контролирующих и надзорных органов по итогам проведенных проверок </t>
  </si>
  <si>
    <t>1.2. Отсутствие жалоб получателей услуг (работ) на качество услуг (работ), предоставленных учреждением,  учредителю и в надзорные органы</t>
  </si>
  <si>
    <t>1.3. Отсутствие нарушений в области охраны труда</t>
  </si>
  <si>
    <t>2.</t>
  </si>
  <si>
    <t>Финансово-экономическая деятельность</t>
  </si>
  <si>
    <t>2.1. Доля внебюджетных средств в общем объеме средств учреждения за финансовый год в сравнении с предыдущим годом</t>
  </si>
  <si>
    <t>ГАОУ РХ ДОД "ДЮСШ по конному спорту"</t>
  </si>
  <si>
    <t>Чупина Татьяна Николаевна</t>
  </si>
  <si>
    <t>ГБОУ РХ ДОД "ДЮСШ по игровым видам спорта"</t>
  </si>
  <si>
    <t>Менжуренко Виктор Геннадьевич</t>
  </si>
  <si>
    <t>Костяков Евгений Юрьевич</t>
  </si>
  <si>
    <t>ГБОУ РХ ДОД "ДЮСШ"</t>
  </si>
  <si>
    <t>ГБОУ РХ СПО "У(Т)ОР"</t>
  </si>
  <si>
    <t>Головкин Сергей Николаевич</t>
  </si>
  <si>
    <t>ГБУ РХ "ЦСП СК Хакасии"</t>
  </si>
  <si>
    <t>Ельчанинов Николай Геннадьевич</t>
  </si>
  <si>
    <t>АУ РХ "ЦСП "Тёя"</t>
  </si>
  <si>
    <t>Учреждение/директор</t>
  </si>
  <si>
    <t>Максимальный балл</t>
  </si>
  <si>
    <t>Итого по показателям эффективности деятельности  руководителя</t>
  </si>
  <si>
    <t>Показатели эффективности деятельности государственных учреждений</t>
  </si>
  <si>
    <t xml:space="preserve">ИТОГО  </t>
  </si>
  <si>
    <t xml:space="preserve">% набранных баллоов от максимума </t>
  </si>
  <si>
    <t>АУ РХ "Саяны-Хакасия"</t>
  </si>
  <si>
    <t>Колесников Александр Олегович</t>
  </si>
  <si>
    <t>1</t>
  </si>
  <si>
    <r>
      <t>2014 год</t>
    </r>
    <r>
      <rPr>
        <sz val="11"/>
        <rFont val="Times New Roman"/>
        <family val="1"/>
      </rPr>
      <t>: 0</t>
    </r>
  </si>
  <si>
    <t xml:space="preserve">1.4. Выполнение поручений  Министра спорта Республики Хакасия </t>
  </si>
  <si>
    <t>ГБУ РХ "Ирбис"</t>
  </si>
  <si>
    <t>Колесников Евгений Викторович</t>
  </si>
  <si>
    <t>Карамчаков Андрей Алексеевич</t>
  </si>
  <si>
    <t>ГБОУ РХ ДОД "КДЮСШ"</t>
  </si>
  <si>
    <t>2014 год:</t>
  </si>
  <si>
    <r>
      <t>2014 год</t>
    </r>
    <r>
      <rPr>
        <sz val="11"/>
        <rFont val="Times New Roman"/>
        <family val="1"/>
      </rPr>
      <t>: 48,6/20375,6=0,002</t>
    </r>
  </si>
  <si>
    <r>
      <t>2015 год</t>
    </r>
    <r>
      <rPr>
        <sz val="11"/>
        <rFont val="Times New Roman"/>
        <family val="1"/>
      </rPr>
      <t>: 172,55/27496,55=0,006</t>
    </r>
  </si>
  <si>
    <t>ГБОУ РХ ДО "СДЮСШОР"</t>
  </si>
  <si>
    <t>Показатели эффективности деятельности  руководителей государственных учреждений Республики Хакасия в области спорта за 2 квартал 2015 года</t>
  </si>
  <si>
    <r>
      <t>2015 год</t>
    </r>
    <r>
      <rPr>
        <sz val="11"/>
        <rFont val="Times New Roman"/>
        <family val="1"/>
      </rPr>
      <t>: во 2кв.внебюджетных ср. не поступало</t>
    </r>
  </si>
  <si>
    <r>
      <t>2014 год:</t>
    </r>
    <r>
      <rPr>
        <sz val="11"/>
        <rFont val="Times New Roman"/>
        <family val="1"/>
      </rPr>
      <t xml:space="preserve"> 7244,7/25395,0=0,285</t>
    </r>
  </si>
  <si>
    <r>
      <t xml:space="preserve">2015 год: </t>
    </r>
    <r>
      <rPr>
        <sz val="11"/>
        <rFont val="Times New Roman"/>
        <family val="1"/>
      </rPr>
      <t>5508,3/22779,0=0,242</t>
    </r>
  </si>
  <si>
    <t>Шпаковский Александр Григорьевич</t>
  </si>
  <si>
    <r>
      <t>2014 год</t>
    </r>
    <r>
      <rPr>
        <sz val="11"/>
        <rFont val="Times New Roman"/>
        <family val="1"/>
      </rPr>
      <t>: 175/14237,9=0,012</t>
    </r>
  </si>
  <si>
    <r>
      <t xml:space="preserve">2015 год:  </t>
    </r>
    <r>
      <rPr>
        <sz val="11"/>
        <rFont val="Times New Roman"/>
        <family val="1"/>
      </rPr>
      <t>449,8/15676,8=0,029</t>
    </r>
  </si>
  <si>
    <r>
      <t>2014 год:</t>
    </r>
    <r>
      <rPr>
        <sz val="11"/>
        <rFont val="Times New Roman"/>
        <family val="1"/>
      </rPr>
      <t xml:space="preserve"> 7525,12/91688,6=0,08</t>
    </r>
  </si>
  <si>
    <r>
      <t>2015 год:</t>
    </r>
    <r>
      <rPr>
        <sz val="11"/>
        <rFont val="Times New Roman"/>
        <family val="1"/>
      </rPr>
      <t xml:space="preserve"> 8332,47/83356,0=0,1</t>
    </r>
  </si>
  <si>
    <r>
      <t>2014 год</t>
    </r>
    <r>
      <rPr>
        <sz val="11"/>
        <rFont val="Times New Roman"/>
        <family val="1"/>
      </rPr>
      <t>: 518/8209,0=0,06</t>
    </r>
  </si>
  <si>
    <r>
      <t>2015 год</t>
    </r>
    <r>
      <rPr>
        <sz val="11"/>
        <rFont val="Times New Roman"/>
        <family val="1"/>
      </rPr>
      <t>: 516/7855,0=0,07</t>
    </r>
  </si>
  <si>
    <t>Храмов Сергей Михайлович</t>
  </si>
  <si>
    <r>
      <t>2014 год:</t>
    </r>
    <r>
      <rPr>
        <sz val="11"/>
        <rFont val="Times New Roman"/>
        <family val="1"/>
      </rPr>
      <t xml:space="preserve"> 231,2/23227,0=0,01</t>
    </r>
  </si>
  <si>
    <r>
      <t>2015 год:</t>
    </r>
    <r>
      <rPr>
        <sz val="11"/>
        <rFont val="Times New Roman"/>
        <family val="1"/>
      </rPr>
      <t xml:space="preserve"> 250,6/15792,0=0,007</t>
    </r>
  </si>
  <si>
    <r>
      <t>2014 год:</t>
    </r>
    <r>
      <rPr>
        <sz val="11"/>
        <rFont val="Times New Roman"/>
        <family val="1"/>
      </rPr>
      <t xml:space="preserve"> 2558,87/27657,87=0,093</t>
    </r>
  </si>
  <si>
    <r>
      <t>2015 год:</t>
    </r>
    <r>
      <rPr>
        <sz val="11"/>
        <rFont val="Times New Roman"/>
        <family val="1"/>
      </rPr>
      <t xml:space="preserve"> 3916,2/22907,2=0,17</t>
    </r>
  </si>
  <si>
    <r>
      <t>2014 год:</t>
    </r>
    <r>
      <rPr>
        <sz val="11"/>
        <rFont val="Times New Roman"/>
        <family val="1"/>
      </rPr>
      <t xml:space="preserve"> 281/16532=0,017</t>
    </r>
  </si>
  <si>
    <r>
      <t>2015 год:</t>
    </r>
    <r>
      <rPr>
        <sz val="11"/>
        <rFont val="Times New Roman"/>
        <family val="1"/>
      </rPr>
      <t xml:space="preserve"> 259/9638=0,027</t>
    </r>
  </si>
  <si>
    <r>
      <t xml:space="preserve">2015 год: </t>
    </r>
    <r>
      <rPr>
        <sz val="11"/>
        <rFont val="Times New Roman"/>
        <family val="1"/>
      </rPr>
      <t>во 2кв.внебюджетных ср. не поступало</t>
    </r>
  </si>
  <si>
    <t>-10%</t>
  </si>
  <si>
    <t>по решению комиссии</t>
  </si>
  <si>
    <t>81,67</t>
  </si>
  <si>
    <t>59,17</t>
  </si>
  <si>
    <t>итоговый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</si>
</sst>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left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8"/>
  <sheetViews>
    <sheetView tabSelected="1" zoomScale="75" zoomScaleNormal="75" workbookViewId="0" topLeftCell="B14">
      <selection activeCell="I29" sqref="I29"/>
    </sheetView>
  </sheetViews>
  <sheetFormatPr defaultColWidth="9.140625" defaultRowHeight="12.75"/>
  <cols>
    <col min="1" max="1" width="0" style="0" hidden="1" customWidth="1"/>
    <col min="2" max="2" width="6.140625" style="0" customWidth="1"/>
    <col min="3" max="3" width="19.28125" style="0" customWidth="1"/>
    <col min="4" max="4" width="37.57421875" style="0" customWidth="1"/>
    <col min="5" max="5" width="22.421875" style="0" customWidth="1"/>
    <col min="6" max="6" width="21.00390625" style="0" customWidth="1"/>
    <col min="7" max="7" width="21.8515625" style="0" customWidth="1"/>
    <col min="8" max="8" width="21.140625" style="0" customWidth="1"/>
    <col min="9" max="9" width="23.57421875" style="0" customWidth="1"/>
    <col min="10" max="10" width="22.140625" style="0" customWidth="1"/>
    <col min="11" max="11" width="24.57421875" style="0" customWidth="1"/>
    <col min="12" max="12" width="21.421875" style="0" customWidth="1"/>
    <col min="13" max="13" width="24.7109375" style="0" customWidth="1"/>
    <col min="14" max="14" width="21.57421875" style="0" customWidth="1"/>
  </cols>
  <sheetData>
    <row r="2" spans="2:12" ht="19.5" customHeight="1">
      <c r="B2" s="39" t="s">
        <v>41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 customHeight="1" hidden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4" ht="14.25" customHeight="1">
      <c r="B6" s="40" t="s">
        <v>1</v>
      </c>
      <c r="C6" s="40" t="s">
        <v>2</v>
      </c>
      <c r="D6" s="40" t="s">
        <v>0</v>
      </c>
      <c r="E6" s="41" t="s">
        <v>22</v>
      </c>
      <c r="F6" s="41"/>
      <c r="G6" s="41"/>
      <c r="H6" s="41"/>
      <c r="I6" s="41"/>
      <c r="J6" s="41"/>
      <c r="K6" s="41"/>
      <c r="L6" s="41"/>
      <c r="M6" s="41"/>
      <c r="N6" s="41"/>
    </row>
    <row r="7" spans="2:14" ht="72" customHeight="1">
      <c r="B7" s="40"/>
      <c r="C7" s="40"/>
      <c r="D7" s="40"/>
      <c r="E7" s="14" t="s">
        <v>11</v>
      </c>
      <c r="F7" s="14" t="s">
        <v>13</v>
      </c>
      <c r="G7" s="14" t="s">
        <v>40</v>
      </c>
      <c r="H7" s="14" t="s">
        <v>16</v>
      </c>
      <c r="I7" s="24" t="s">
        <v>17</v>
      </c>
      <c r="J7" s="14" t="s">
        <v>19</v>
      </c>
      <c r="K7" s="14" t="s">
        <v>21</v>
      </c>
      <c r="L7" s="14" t="s">
        <v>33</v>
      </c>
      <c r="M7" s="24" t="s">
        <v>28</v>
      </c>
      <c r="N7" s="6" t="s">
        <v>36</v>
      </c>
    </row>
    <row r="8" spans="2:14" ht="66.75" customHeight="1">
      <c r="B8" s="40"/>
      <c r="C8" s="40"/>
      <c r="D8" s="40"/>
      <c r="E8" s="7" t="s">
        <v>12</v>
      </c>
      <c r="F8" s="7" t="s">
        <v>14</v>
      </c>
      <c r="G8" s="7" t="s">
        <v>15</v>
      </c>
      <c r="H8" s="7" t="s">
        <v>45</v>
      </c>
      <c r="I8" s="7" t="s">
        <v>18</v>
      </c>
      <c r="J8" s="7" t="s">
        <v>20</v>
      </c>
      <c r="K8" s="7" t="s">
        <v>52</v>
      </c>
      <c r="L8" s="7" t="s">
        <v>34</v>
      </c>
      <c r="M8" s="4" t="s">
        <v>29</v>
      </c>
      <c r="N8" s="26" t="s">
        <v>35</v>
      </c>
    </row>
    <row r="9" spans="2:14" ht="68.25" customHeight="1">
      <c r="B9" s="42" t="s">
        <v>3</v>
      </c>
      <c r="C9" s="36" t="s">
        <v>4</v>
      </c>
      <c r="D9" s="8" t="s">
        <v>5</v>
      </c>
      <c r="E9" s="7">
        <v>1</v>
      </c>
      <c r="F9" s="18">
        <v>0</v>
      </c>
      <c r="G9" s="7">
        <v>1</v>
      </c>
      <c r="H9" s="7">
        <v>1</v>
      </c>
      <c r="I9" s="7">
        <v>1</v>
      </c>
      <c r="J9" s="18">
        <v>1</v>
      </c>
      <c r="K9" s="7">
        <v>1</v>
      </c>
      <c r="L9" s="7">
        <v>1</v>
      </c>
      <c r="M9" s="9">
        <v>1</v>
      </c>
      <c r="N9" s="27">
        <v>1</v>
      </c>
    </row>
    <row r="10" spans="2:14" ht="85.5" customHeight="1">
      <c r="B10" s="42"/>
      <c r="C10" s="36"/>
      <c r="D10" s="8" t="s">
        <v>6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9" t="s">
        <v>30</v>
      </c>
      <c r="N10" s="27">
        <v>1</v>
      </c>
    </row>
    <row r="11" spans="2:14" ht="41.25" customHeight="1">
      <c r="B11" s="42"/>
      <c r="C11" s="36"/>
      <c r="D11" s="8" t="s">
        <v>7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9" t="s">
        <v>30</v>
      </c>
      <c r="N11" s="27">
        <v>1</v>
      </c>
    </row>
    <row r="12" spans="2:15" ht="40.5" customHeight="1">
      <c r="B12" s="42"/>
      <c r="C12" s="36"/>
      <c r="D12" s="8" t="s">
        <v>32</v>
      </c>
      <c r="E12" s="19">
        <v>1</v>
      </c>
      <c r="F12" s="19">
        <v>0.7</v>
      </c>
      <c r="G12" s="19">
        <v>0.7</v>
      </c>
      <c r="H12" s="19">
        <v>0.7</v>
      </c>
      <c r="I12" s="19">
        <v>0.7</v>
      </c>
      <c r="J12" s="19">
        <f>1-0.3</f>
        <v>0.7</v>
      </c>
      <c r="K12" s="19">
        <f>0.6-0.3</f>
        <v>0.3</v>
      </c>
      <c r="L12" s="19">
        <v>0.5</v>
      </c>
      <c r="M12" s="20" t="s">
        <v>30</v>
      </c>
      <c r="N12" s="28">
        <v>0.6</v>
      </c>
      <c r="O12" s="25"/>
    </row>
    <row r="13" spans="2:14" ht="28.5" customHeight="1">
      <c r="B13" s="49" t="s">
        <v>8</v>
      </c>
      <c r="C13" s="47" t="s">
        <v>9</v>
      </c>
      <c r="D13" s="47" t="s">
        <v>10</v>
      </c>
      <c r="E13" s="7">
        <v>1</v>
      </c>
      <c r="F13" s="7">
        <v>0</v>
      </c>
      <c r="G13" s="7">
        <v>0</v>
      </c>
      <c r="H13" s="7">
        <v>1</v>
      </c>
      <c r="I13" s="7">
        <v>1</v>
      </c>
      <c r="J13" s="10">
        <v>1</v>
      </c>
      <c r="K13" s="7">
        <v>1</v>
      </c>
      <c r="L13" s="7">
        <v>1</v>
      </c>
      <c r="M13" s="7">
        <v>1</v>
      </c>
      <c r="N13" s="27">
        <v>0</v>
      </c>
    </row>
    <row r="14" spans="2:14" ht="54" customHeight="1">
      <c r="B14" s="50"/>
      <c r="C14" s="48"/>
      <c r="D14" s="48"/>
      <c r="E14" s="11" t="s">
        <v>50</v>
      </c>
      <c r="F14" s="11" t="s">
        <v>31</v>
      </c>
      <c r="G14" s="23" t="s">
        <v>43</v>
      </c>
      <c r="H14" s="11" t="s">
        <v>46</v>
      </c>
      <c r="I14" s="11" t="s">
        <v>48</v>
      </c>
      <c r="J14" s="12" t="s">
        <v>53</v>
      </c>
      <c r="K14" s="12" t="s">
        <v>55</v>
      </c>
      <c r="L14" s="13" t="s">
        <v>57</v>
      </c>
      <c r="M14" s="32" t="s">
        <v>38</v>
      </c>
      <c r="N14" s="29" t="s">
        <v>37</v>
      </c>
    </row>
    <row r="15" spans="2:14" ht="52.5" customHeight="1">
      <c r="B15" s="50"/>
      <c r="C15" s="48"/>
      <c r="D15" s="48"/>
      <c r="E15" s="14" t="s">
        <v>51</v>
      </c>
      <c r="F15" s="14" t="s">
        <v>42</v>
      </c>
      <c r="G15" s="24" t="s">
        <v>44</v>
      </c>
      <c r="H15" s="14" t="s">
        <v>47</v>
      </c>
      <c r="I15" s="14" t="s">
        <v>49</v>
      </c>
      <c r="J15" s="14" t="s">
        <v>54</v>
      </c>
      <c r="K15" s="14" t="s">
        <v>56</v>
      </c>
      <c r="L15" s="15" t="s">
        <v>58</v>
      </c>
      <c r="M15" s="33" t="s">
        <v>39</v>
      </c>
      <c r="N15" s="30" t="s">
        <v>59</v>
      </c>
    </row>
    <row r="16" spans="2:14" ht="27" customHeight="1">
      <c r="B16" s="37" t="s">
        <v>24</v>
      </c>
      <c r="C16" s="37"/>
      <c r="D16" s="37"/>
      <c r="E16" s="16">
        <f>E9+E10+E11+E12+E13</f>
        <v>5</v>
      </c>
      <c r="F16" s="16">
        <f>F9+F10+F11+F12+F13</f>
        <v>2.7</v>
      </c>
      <c r="G16" s="16">
        <f aca="true" t="shared" si="0" ref="G16:N16">G9+G10+G11+G12+G13</f>
        <v>3.7</v>
      </c>
      <c r="H16" s="16">
        <f t="shared" si="0"/>
        <v>4.7</v>
      </c>
      <c r="I16" s="16">
        <f t="shared" si="0"/>
        <v>4.7</v>
      </c>
      <c r="J16" s="16">
        <f t="shared" si="0"/>
        <v>4.7</v>
      </c>
      <c r="K16" s="16">
        <f t="shared" si="0"/>
        <v>4.3</v>
      </c>
      <c r="L16" s="16">
        <f t="shared" si="0"/>
        <v>4.5</v>
      </c>
      <c r="M16" s="16">
        <f t="shared" si="0"/>
        <v>5</v>
      </c>
      <c r="N16" s="16">
        <f t="shared" si="0"/>
        <v>3.6</v>
      </c>
    </row>
    <row r="17" spans="2:14" ht="30.75" customHeight="1">
      <c r="B17" s="43" t="s">
        <v>25</v>
      </c>
      <c r="C17" s="43"/>
      <c r="D17" s="43"/>
      <c r="E17" s="21">
        <v>0.73</v>
      </c>
      <c r="F17" s="21">
        <v>0.68</v>
      </c>
      <c r="G17" s="21">
        <v>0.81</v>
      </c>
      <c r="H17" s="21">
        <v>0.68</v>
      </c>
      <c r="I17" s="21">
        <v>1</v>
      </c>
      <c r="J17" s="21">
        <v>1</v>
      </c>
      <c r="K17" s="21">
        <v>0.73</v>
      </c>
      <c r="L17" s="21">
        <v>1</v>
      </c>
      <c r="M17" s="22">
        <v>0.73</v>
      </c>
      <c r="N17" s="31">
        <v>0.55</v>
      </c>
    </row>
    <row r="18" spans="2:14" ht="24" customHeight="1">
      <c r="B18" s="35" t="s">
        <v>26</v>
      </c>
      <c r="C18" s="35"/>
      <c r="D18" s="35"/>
      <c r="E18" s="5">
        <f>E16+E17</f>
        <v>5.73</v>
      </c>
      <c r="F18" s="5">
        <f aca="true" t="shared" si="1" ref="F18:N18">F16+F17</f>
        <v>3.3800000000000003</v>
      </c>
      <c r="G18" s="5">
        <f t="shared" si="1"/>
        <v>4.51</v>
      </c>
      <c r="H18" s="6">
        <f t="shared" si="1"/>
        <v>5.38</v>
      </c>
      <c r="I18" s="5">
        <f t="shared" si="1"/>
        <v>5.7</v>
      </c>
      <c r="J18" s="5">
        <f t="shared" si="1"/>
        <v>5.7</v>
      </c>
      <c r="K18" s="5">
        <f t="shared" si="1"/>
        <v>5.029999999999999</v>
      </c>
      <c r="L18" s="5">
        <f t="shared" si="1"/>
        <v>5.5</v>
      </c>
      <c r="M18" s="5">
        <f t="shared" si="1"/>
        <v>5.73</v>
      </c>
      <c r="N18" s="5">
        <f t="shared" si="1"/>
        <v>4.15</v>
      </c>
    </row>
    <row r="19" spans="2:14" ht="12.75" customHeight="1">
      <c r="B19" s="35" t="s">
        <v>23</v>
      </c>
      <c r="C19" s="35"/>
      <c r="D19" s="35"/>
      <c r="E19" s="7">
        <v>6</v>
      </c>
      <c r="F19" s="7">
        <v>6</v>
      </c>
      <c r="G19" s="7">
        <v>6</v>
      </c>
      <c r="H19" s="7">
        <v>6</v>
      </c>
      <c r="I19" s="7">
        <v>6</v>
      </c>
      <c r="J19" s="7">
        <v>6</v>
      </c>
      <c r="K19" s="7">
        <v>6</v>
      </c>
      <c r="L19" s="7">
        <v>6</v>
      </c>
      <c r="M19" s="9">
        <v>6</v>
      </c>
      <c r="N19" s="27">
        <v>6</v>
      </c>
    </row>
    <row r="20" spans="2:14" ht="14.25">
      <c r="B20" s="38" t="s">
        <v>27</v>
      </c>
      <c r="C20" s="38"/>
      <c r="D20" s="38"/>
      <c r="E20" s="17">
        <f>E18*100/E19</f>
        <v>95.5</v>
      </c>
      <c r="F20" s="17">
        <f aca="true" t="shared" si="2" ref="F20:M20">F18*100/F19</f>
        <v>56.33333333333334</v>
      </c>
      <c r="G20" s="17">
        <f t="shared" si="2"/>
        <v>75.16666666666667</v>
      </c>
      <c r="H20" s="17">
        <f t="shared" si="2"/>
        <v>89.66666666666667</v>
      </c>
      <c r="I20" s="17">
        <f t="shared" si="2"/>
        <v>95</v>
      </c>
      <c r="J20" s="17">
        <f t="shared" si="2"/>
        <v>95</v>
      </c>
      <c r="K20" s="17">
        <f t="shared" si="2"/>
        <v>83.83333333333333</v>
      </c>
      <c r="L20" s="17">
        <f t="shared" si="2"/>
        <v>91.66666666666667</v>
      </c>
      <c r="M20" s="17">
        <f t="shared" si="2"/>
        <v>95.5</v>
      </c>
      <c r="N20" s="17">
        <f>N18*100/N19</f>
        <v>69.16666666666667</v>
      </c>
    </row>
    <row r="21" spans="2:14" ht="14.25">
      <c r="B21" s="44" t="s">
        <v>61</v>
      </c>
      <c r="C21" s="45"/>
      <c r="D21" s="46"/>
      <c r="E21" s="17"/>
      <c r="F21" s="17"/>
      <c r="G21" s="17"/>
      <c r="H21" s="17"/>
      <c r="I21" s="17"/>
      <c r="J21" s="17"/>
      <c r="K21" s="17"/>
      <c r="L21" s="34" t="s">
        <v>60</v>
      </c>
      <c r="M21" s="17"/>
      <c r="N21" s="34" t="s">
        <v>60</v>
      </c>
    </row>
    <row r="22" spans="2:14" ht="14.25">
      <c r="B22" s="44" t="s">
        <v>64</v>
      </c>
      <c r="C22" s="45"/>
      <c r="D22" s="46"/>
      <c r="E22" s="17">
        <v>95.5</v>
      </c>
      <c r="F22" s="17">
        <v>56.33</v>
      </c>
      <c r="G22" s="17">
        <v>75.17</v>
      </c>
      <c r="H22" s="17">
        <v>89.67</v>
      </c>
      <c r="I22" s="17">
        <v>95</v>
      </c>
      <c r="J22" s="17">
        <v>95</v>
      </c>
      <c r="K22" s="17">
        <v>83.83</v>
      </c>
      <c r="L22" s="34" t="s">
        <v>62</v>
      </c>
      <c r="M22" s="17">
        <v>95.5</v>
      </c>
      <c r="N22" s="34" t="s">
        <v>63</v>
      </c>
    </row>
    <row r="23" spans="2:1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2.75"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2:1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8">
    <mergeCell ref="B21:D21"/>
    <mergeCell ref="B22:D22"/>
    <mergeCell ref="C13:C15"/>
    <mergeCell ref="B13:B15"/>
    <mergeCell ref="D13:D15"/>
    <mergeCell ref="B20:D20"/>
    <mergeCell ref="B2:L2"/>
    <mergeCell ref="B6:B8"/>
    <mergeCell ref="C6:C8"/>
    <mergeCell ref="D6:D8"/>
    <mergeCell ref="B4:L4"/>
    <mergeCell ref="E6:N6"/>
    <mergeCell ref="B9:B12"/>
    <mergeCell ref="B17:D17"/>
    <mergeCell ref="B18:D18"/>
    <mergeCell ref="C9:C12"/>
    <mergeCell ref="B16:D16"/>
    <mergeCell ref="B19:D1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</cp:lastModifiedBy>
  <cp:lastPrinted>2015-07-24T04:40:00Z</cp:lastPrinted>
  <dcterms:created xsi:type="dcterms:W3CDTF">1996-10-08T23:32:33Z</dcterms:created>
  <dcterms:modified xsi:type="dcterms:W3CDTF">2015-07-28T03:21:05Z</dcterms:modified>
  <cp:category/>
  <cp:version/>
  <cp:contentType/>
  <cp:contentStatus/>
</cp:coreProperties>
</file>